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jucb-my.sharepoint.com/personal/lbruzkova_jcu_cz/Documents/Rámcové smlouvy/RS na vybrané LCD a NTB/"/>
    </mc:Choice>
  </mc:AlternateContent>
  <xr:revisionPtr revIDLastSave="12" documentId="8_{1B065786-FACA-41F8-8606-5BBBE8B30418}" xr6:coauthVersionLast="47" xr6:coauthVersionMax="47" xr10:uidLastSave="{2E34BCDA-47C6-471A-A5E9-5A8D112DE03E}"/>
  <bookViews>
    <workbookView xWindow="41100" yWindow="1530" windowWidth="30855" windowHeight="18495" xr2:uid="{00000000-000D-0000-FFFF-FFFF00000000}"/>
  </bookViews>
  <sheets>
    <sheet name="Objednávka" sheetId="8" r:id="rId1"/>
    <sheet name="Rekapitulace" sheetId="1" state="hidden" r:id="rId2"/>
    <sheet name="LCD bez dokování" sheetId="2" r:id="rId3"/>
    <sheet name="LCD" sheetId="4" r:id="rId4"/>
    <sheet name="NTB_14" sheetId="5" r:id="rId5"/>
    <sheet name="NTB_16_vykonny" sheetId="6" r:id="rId6"/>
    <sheet name="NTB_1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5" i="1" l="1"/>
  <c r="D15" i="1" s="1"/>
  <c r="C14" i="1"/>
  <c r="D14" i="1" s="1"/>
  <c r="C13" i="1"/>
  <c r="D13" i="1" s="1"/>
  <c r="C12" i="1"/>
  <c r="D12" i="1" s="1"/>
  <c r="D11" i="1"/>
  <c r="G22" i="8"/>
  <c r="I22" i="8" s="1"/>
  <c r="G21" i="8"/>
  <c r="I21" i="8" s="1"/>
  <c r="G20" i="8"/>
  <c r="I20" i="8" s="1"/>
  <c r="G19" i="8"/>
  <c r="I19" i="8" s="1"/>
  <c r="G18" i="8"/>
  <c r="I18" i="8" s="1"/>
  <c r="D22" i="8"/>
  <c r="D21" i="8"/>
  <c r="D20" i="8"/>
  <c r="D19" i="8"/>
  <c r="D18" i="8"/>
  <c r="B19" i="8"/>
  <c r="B20" i="8"/>
  <c r="B21" i="8"/>
  <c r="B22" i="8"/>
  <c r="B18" i="8"/>
  <c r="D16" i="1" l="1"/>
  <c r="H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FB0582-F9AD-4351-B232-6648B7514548}" keepAlive="1" name="Dotaz – Monitory" description="Připojení k dotazu produktu Monitory v sešitě" type="5" refreshedVersion="0" background="1">
    <dbPr connection="Provider=Microsoft.Mashup.OleDb.1;Data Source=$Workbook$;Location=Monitory;Extended Properties=&quot;&quot;" command="SELECT * FROM [Monitory]"/>
  </connection>
</connections>
</file>

<file path=xl/sharedStrings.xml><?xml version="1.0" encoding="utf-8"?>
<sst xmlns="http://schemas.openxmlformats.org/spreadsheetml/2006/main" count="359" uniqueCount="187">
  <si>
    <t>Specifikace LCD bez dokování</t>
  </si>
  <si>
    <t>Odběratel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</si>
  <si>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</si>
  <si>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</si>
  <si>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</si>
  <si>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</si>
  <si>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</si>
  <si>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</si>
  <si>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</si>
  <si>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E-mail:</t>
  </si>
  <si>
    <t>Nabídnutá cena za ks bez DPH</t>
  </si>
  <si>
    <t>Technická specifikace</t>
  </si>
  <si>
    <t>Název parametru</t>
  </si>
  <si>
    <t>Požadovaná hodnota</t>
  </si>
  <si>
    <t>Nabízená konfigurace dodavatele</t>
  </si>
  <si>
    <t>Velikost úhlopříčky</t>
  </si>
  <si>
    <t>min. 27"</t>
  </si>
  <si>
    <t>Rozlišení</t>
  </si>
  <si>
    <t>Min. 2560 x 1440</t>
  </si>
  <si>
    <t xml:space="preserve">Odezva </t>
  </si>
  <si>
    <t>max. 5 ms</t>
  </si>
  <si>
    <t>Svítivost</t>
  </si>
  <si>
    <t>min. 300 cd/m2</t>
  </si>
  <si>
    <t>Technologie</t>
  </si>
  <si>
    <t>IPS</t>
  </si>
  <si>
    <t>Video vstupy</t>
  </si>
  <si>
    <t>min. 1x HDMI 1.4, min. 1x DisplayPort 1.2</t>
  </si>
  <si>
    <t>Nastavitelný úhel monitoru</t>
  </si>
  <si>
    <t>Výškově nastavitelný stojan, naklápění stojanu</t>
  </si>
  <si>
    <t>Záruka</t>
  </si>
  <si>
    <t>Min. 36 měsíců, ověřitelná na webu výrobce.</t>
  </si>
  <si>
    <t>Limitní cena</t>
  </si>
  <si>
    <t>Specifikace LCD</t>
  </si>
  <si>
    <t>1x HDMI 1.4, 1x DisplayPort 1.2, 1× DisplayPort 1.2 pro výstup</t>
  </si>
  <si>
    <t>Konektory</t>
  </si>
  <si>
    <t xml:space="preserve">1x USB-C (napájení do 65W), 1x USB-C (napájení do 15W), 1x RJ-45 (LAN) </t>
  </si>
  <si>
    <t>Specifikace NTB 14</t>
  </si>
  <si>
    <t>Nabízená konfigurace dodavatele (popř. účastník doplní hodnotu "ano")</t>
  </si>
  <si>
    <t>Provedení</t>
  </si>
  <si>
    <t>Notebook</t>
  </si>
  <si>
    <t>Konstrukce</t>
  </si>
  <si>
    <t>Kovová konstrukce</t>
  </si>
  <si>
    <t>Operační systém</t>
  </si>
  <si>
    <t>Windows 11</t>
  </si>
  <si>
    <t>Obrazovka - velikost</t>
  </si>
  <si>
    <t>13,6-14,6"</t>
  </si>
  <si>
    <t>Obrazovka - rozlišení</t>
  </si>
  <si>
    <t>1920x1080px/1920x1200px</t>
  </si>
  <si>
    <t>Obrazovka - provedení povrchu</t>
  </si>
  <si>
    <t>Matný/Lesklý</t>
  </si>
  <si>
    <t>Obrazovka - technologie displeje</t>
  </si>
  <si>
    <t>IPS/OLED</t>
  </si>
  <si>
    <t>Osazená RAM</t>
  </si>
  <si>
    <t>min. 16GB</t>
  </si>
  <si>
    <t>Rychlost RAM</t>
  </si>
  <si>
    <t>min. 3200Mhz</t>
  </si>
  <si>
    <t>Osazené CPU - Výkon podle http://www.cpubenchmark.net</t>
  </si>
  <si>
    <t>min. 16800 bodů CPU Mark</t>
  </si>
  <si>
    <t>Připojení WiFi</t>
  </si>
  <si>
    <t>Wifi 6E (2x2)</t>
  </si>
  <si>
    <t>Interní pevný disk</t>
  </si>
  <si>
    <t>1x M.2 SSD PCIe NVMe min. 512 GB</t>
  </si>
  <si>
    <t>Porty USB</t>
  </si>
  <si>
    <t>Min. 1x USB-C 3.X (podpora DisplayPort 1.4, napájení notebooku), 2x USB 3.X</t>
  </si>
  <si>
    <t>Reproduktor, web kamera</t>
  </si>
  <si>
    <t>integrované stereo reproduktory, integrovaná webkamera</t>
  </si>
  <si>
    <t>Skříň PC / CASE - zdroj</t>
  </si>
  <si>
    <t>Externí zdroj min. 45 W</t>
  </si>
  <si>
    <t>Osazený grafický adaptér - typ</t>
  </si>
  <si>
    <t>Integrovaný v procesoru nebo základní desce</t>
  </si>
  <si>
    <t>Klávesnice</t>
  </si>
  <si>
    <t>Podsvícená, CZ potisk</t>
  </si>
  <si>
    <t>Možnost dockovánní</t>
  </si>
  <si>
    <t>Ano - přes USB-C</t>
  </si>
  <si>
    <t>Specifikace NTB 16 výkonný</t>
  </si>
  <si>
    <t>Připojení LAN</t>
  </si>
  <si>
    <t xml:space="preserve">Rozhraní - připojení monitoru </t>
  </si>
  <si>
    <t>Grafický adaptér - výkon podle: https://www.videocardbenchmark.net (počet bodů G3D Mark)</t>
  </si>
  <si>
    <t>Polohovací zařízení</t>
  </si>
  <si>
    <t>Záruční oprava a servis</t>
  </si>
  <si>
    <t>Délka záruky položky . U HW zařízení poskytuje dodavatel/výrobce záruční servis v místě dodávky. U SW licencí poskytuje nositel licence po uvedenou dobu možnost aktualizace SW na poslení stabilní verzi včetně základní podpory [roky].</t>
  </si>
  <si>
    <t>15,6-16"</t>
  </si>
  <si>
    <t>1920x1200px</t>
  </si>
  <si>
    <t>matný</t>
  </si>
  <si>
    <t>min. 32GB</t>
  </si>
  <si>
    <t>min. 4200Mhz</t>
  </si>
  <si>
    <t>min. 19500 bodů CPU Mark</t>
  </si>
  <si>
    <t>Ethernet rozhraní RJ-45</t>
  </si>
  <si>
    <t>HDMI min. v2.1 v plné velikosti</t>
  </si>
  <si>
    <t>Min. 2x USB-C 3.2 (podpora DisplayPort 1.4, napájení notebooku), 2x USB 3.2</t>
  </si>
  <si>
    <t>Externí zdroj min. 65 W</t>
  </si>
  <si>
    <t>min. 4800 bodů G3D Mark</t>
  </si>
  <si>
    <t>TouchPad s podporou gest</t>
  </si>
  <si>
    <t>Podsvícená, CZ potisk, odolná proti polití s numerickou částí</t>
  </si>
  <si>
    <t>Reakce NBD (následující pracovní den) + oprava do 22 BD (pracovních dnů) odborným pracovníkem dodavatele/výrobce</t>
  </si>
  <si>
    <t>Specifikace NTB 16</t>
  </si>
  <si>
    <t>Kovová konstrukce (s plastovým dnem)</t>
  </si>
  <si>
    <t>min. 18000 bodů CPU Mark</t>
  </si>
  <si>
    <t>Ethernet 10/100/1000 Base Tx, rozhraní RJ-45</t>
  </si>
  <si>
    <t>Externí zdroj 65 W</t>
  </si>
  <si>
    <t>Rekapitulace nabídky, celková cena</t>
  </si>
  <si>
    <t>Položka</t>
  </si>
  <si>
    <t>Předpokládaný počet ks</t>
  </si>
  <si>
    <t>Kč bez DPH / ks</t>
  </si>
  <si>
    <t>LCD bez dokování</t>
  </si>
  <si>
    <t>NTB_14</t>
  </si>
  <si>
    <t>NTB_16_výkonný</t>
  </si>
  <si>
    <t>NTB_16</t>
  </si>
  <si>
    <t>Kupující</t>
  </si>
  <si>
    <t>Prodávající</t>
  </si>
  <si>
    <t>firma</t>
  </si>
  <si>
    <t>ulice</t>
  </si>
  <si>
    <t>PSČ, město</t>
  </si>
  <si>
    <t>370 05 Č. Budějovice</t>
  </si>
  <si>
    <t>IČ / DIČ</t>
  </si>
  <si>
    <t>60076658 / CZ60076658</t>
  </si>
  <si>
    <t>Číslo smlouvy</t>
  </si>
  <si>
    <t>Objednávající organizační složka kupujícího / podklady pro dodání a instalaci</t>
  </si>
  <si>
    <t>Celková cena objednávky</t>
  </si>
  <si>
    <t>Součást JU</t>
  </si>
  <si>
    <t>bez DPH</t>
  </si>
  <si>
    <t>Odpovědná osoba</t>
  </si>
  <si>
    <t>Telefon:</t>
  </si>
  <si>
    <t>Konkrétní místa dodání/instalace (adresa, číslo dveří, poznámka, další dopřesnění a informace pro prodávajícího, …)</t>
  </si>
  <si>
    <t>Součástí dodávky každé položky je KOMPLETNÍ DORUČENÍ A INSTALACE dle podmínek uvedených v technické specifikaci a rámcové smlouvě - dopřesní odpovědná osoba.</t>
  </si>
  <si>
    <t>Název položky</t>
  </si>
  <si>
    <t>Typové označení/PartNumber</t>
  </si>
  <si>
    <t>Jednotková cena 
[Kč bez DPH]</t>
  </si>
  <si>
    <t>Množství [ks]</t>
  </si>
  <si>
    <t xml:space="preserve">Cena za položku celkem </t>
  </si>
  <si>
    <t>Č.</t>
  </si>
  <si>
    <t>Příloha k objednávce dle RS - rozpis položek</t>
  </si>
  <si>
    <t>Číslo objednávky</t>
  </si>
  <si>
    <t>v Kč bez DPH</t>
  </si>
  <si>
    <t>Celková nabídková cena v Kč bez DPH</t>
  </si>
  <si>
    <r>
      <t xml:space="preserve">Hodnota spočítaná ve žlutém poli bude použita </t>
    </r>
    <r>
      <rPr>
        <sz val="11"/>
        <color rgb="FFFF0000"/>
        <rFont val="Calibri"/>
        <family val="2"/>
        <charset val="238"/>
        <scheme val="minor"/>
      </rPr>
      <t>POUZE pro hodnocení nabídek</t>
    </r>
    <r>
      <rPr>
        <sz val="11"/>
        <color theme="1"/>
        <rFont val="Calibri"/>
        <family val="2"/>
        <scheme val="minor"/>
      </rPr>
      <t>. Tato spočítané hodnota se nerovná celkové ceně zakázky, celková cena plnění vyplývající z rámcové smlouvy je uvedena ve smlouvě.</t>
    </r>
  </si>
  <si>
    <t>DNS na dodávky ICT pro JU – RS 2024-2025, VZ ID 211513</t>
  </si>
  <si>
    <t>PartNumber/SerialNumber zařízení</t>
  </si>
  <si>
    <t>LCD s dokováním</t>
  </si>
  <si>
    <t>6000 Kč bez DPH</t>
  </si>
  <si>
    <t>7000 Kč bez DPH</t>
  </si>
  <si>
    <t>18000 Kč bez DPH</t>
  </si>
  <si>
    <t>27000 Kč bez DPH</t>
  </si>
  <si>
    <t>17000 Kč bez DPH</t>
  </si>
  <si>
    <t>Kč bez DPH za počet ks celkem</t>
  </si>
  <si>
    <t>27"</t>
  </si>
  <si>
    <t>2560 x 1440</t>
  </si>
  <si>
    <t>4ms</t>
  </si>
  <si>
    <t>350 cd/m2</t>
  </si>
  <si>
    <t>ano</t>
  </si>
  <si>
    <t>výškově 150mm, Pivot, naklápění</t>
  </si>
  <si>
    <t>Philips  27B2U4601/00</t>
  </si>
  <si>
    <t>14"</t>
  </si>
  <si>
    <t>1920 x 1200</t>
  </si>
  <si>
    <t>16GB DDR5</t>
  </si>
  <si>
    <t>4800Mhz</t>
  </si>
  <si>
    <t>6E 2x2</t>
  </si>
  <si>
    <t>ano, výrobcem poskytovaná</t>
  </si>
  <si>
    <t>ano, 3 roky On-Site</t>
  </si>
  <si>
    <t>1xUSB-C 3.2 Gen1, 1xUSB-C 3.2 Gen12, PD + DP 1.4, 2 x USB -A 3.2</t>
  </si>
  <si>
    <t>65W</t>
  </si>
  <si>
    <t>Lenovo TP E14 Gen6, 21M4CTO1WW</t>
  </si>
  <si>
    <t>16"</t>
  </si>
  <si>
    <t>32GB DDR5</t>
  </si>
  <si>
    <t>4800 MHz</t>
  </si>
  <si>
    <t>20893, Ryzen 7 7735U</t>
  </si>
  <si>
    <t>WiFi 6E (2x2)</t>
  </si>
  <si>
    <t>Lenovo TP E16 Gen2 21M6CTO1W</t>
  </si>
  <si>
    <t>18183, Ryzen 5 7535HS</t>
  </si>
  <si>
    <t>Ryzen 5 7535U, 17002</t>
  </si>
  <si>
    <t>ano, hliník</t>
  </si>
  <si>
    <t>ano, hlinik</t>
  </si>
  <si>
    <t>300cd/m2</t>
  </si>
  <si>
    <t>1xHDMI 1.4, 1 x DP 1.2</t>
  </si>
  <si>
    <t>výškově stavitelný, naklápění, Pivot</t>
  </si>
  <si>
    <t>Philips 275S1AE/00</t>
  </si>
  <si>
    <t>CSF, s.r.o.</t>
  </si>
  <si>
    <t>Střelecká 672</t>
  </si>
  <si>
    <t>500 02 Hradec Králové</t>
  </si>
  <si>
    <t>25289462 / CZ25289462</t>
  </si>
  <si>
    <t>ID 211513; Sml. č. 0125000198</t>
  </si>
  <si>
    <t>0125000198</t>
  </si>
  <si>
    <t>Přírodovědecká fakulta</t>
  </si>
  <si>
    <t>Jiří Cehák</t>
  </si>
  <si>
    <t>jcehak@prf.jcu.cz</t>
  </si>
  <si>
    <t>389032364</t>
  </si>
  <si>
    <t>Doručení na adresu:
Jihočeská univerzita v Českých Budějovicích, Přírodovědecká fakulta, Budova C, Branišovská 1760, 370 05 České Budějovice                                                                                                                                                                              kontaktní osoba: J. Cehák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</si>
</sst>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18" applyNumberFormat="0">
      <alignment horizontal="center" vertical="center"/>
      <protection locked="0"/>
    </xf>
    <xf numFmtId="0" fontId="22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justify" vertical="center" wrapText="1"/>
    </xf>
    <xf numFmtId="0" fontId="5" fillId="4" borderId="8" xfId="2" applyFont="1" applyFill="1" applyBorder="1" applyAlignment="1">
      <alignment horizontal="justify" vertical="center" wrapText="1"/>
    </xf>
    <xf numFmtId="0" fontId="9" fillId="4" borderId="8" xfId="2" applyFont="1" applyFill="1" applyBorder="1" applyAlignment="1">
      <alignment horizontal="justify" vertical="center" wrapText="1"/>
    </xf>
    <xf numFmtId="0" fontId="9" fillId="4" borderId="8" xfId="2" applyFont="1" applyFill="1" applyBorder="1" applyAlignment="1">
      <alignment horizontal="justify" vertical="top" wrapText="1"/>
    </xf>
    <xf numFmtId="0" fontId="3" fillId="5" borderId="8" xfId="0" applyFont="1" applyFill="1" applyBorder="1"/>
    <xf numFmtId="6" fontId="5" fillId="3" borderId="8" xfId="0" applyNumberFormat="1" applyFont="1" applyFill="1" applyBorder="1" applyAlignment="1">
      <alignment horizontal="left" vertical="center"/>
    </xf>
    <xf numFmtId="0" fontId="0" fillId="0" borderId="8" xfId="0" applyBorder="1"/>
    <xf numFmtId="0" fontId="0" fillId="6" borderId="20" xfId="0" applyFill="1" applyBorder="1"/>
    <xf numFmtId="0" fontId="12" fillId="6" borderId="21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7" borderId="20" xfId="0" applyFill="1" applyBorder="1"/>
    <xf numFmtId="0" fontId="12" fillId="7" borderId="21" xfId="0" applyFont="1" applyFill="1" applyBorder="1"/>
    <xf numFmtId="0" fontId="0" fillId="7" borderId="21" xfId="0" applyFill="1" applyBorder="1"/>
    <xf numFmtId="0" fontId="0" fillId="7" borderId="22" xfId="0" applyFill="1" applyBorder="1"/>
    <xf numFmtId="0" fontId="0" fillId="8" borderId="1" xfId="0" applyFill="1" applyBorder="1"/>
    <xf numFmtId="0" fontId="13" fillId="8" borderId="0" xfId="0" applyFont="1" applyFill="1" applyAlignment="1">
      <alignment horizontal="right"/>
    </xf>
    <xf numFmtId="0" fontId="3" fillId="8" borderId="0" xfId="0" applyFont="1" applyFill="1"/>
    <xf numFmtId="0" fontId="0" fillId="8" borderId="0" xfId="0" applyFill="1"/>
    <xf numFmtId="0" fontId="0" fillId="8" borderId="15" xfId="0" applyFill="1" applyBorder="1"/>
    <xf numFmtId="0" fontId="0" fillId="9" borderId="1" xfId="0" applyFill="1" applyBorder="1"/>
    <xf numFmtId="0" fontId="13" fillId="9" borderId="0" xfId="0" applyFont="1" applyFill="1" applyAlignment="1">
      <alignment horizontal="right"/>
    </xf>
    <xf numFmtId="0" fontId="0" fillId="8" borderId="2" xfId="0" applyFill="1" applyBorder="1"/>
    <xf numFmtId="0" fontId="13" fillId="8" borderId="9" xfId="0" applyFont="1" applyFill="1" applyBorder="1" applyAlignment="1">
      <alignment horizontal="right"/>
    </xf>
    <xf numFmtId="49" fontId="3" fillId="8" borderId="9" xfId="0" applyNumberFormat="1" applyFont="1" applyFill="1" applyBorder="1"/>
    <xf numFmtId="0" fontId="0" fillId="8" borderId="9" xfId="0" applyFill="1" applyBorder="1"/>
    <xf numFmtId="0" fontId="0" fillId="8" borderId="16" xfId="0" applyFill="1" applyBorder="1"/>
    <xf numFmtId="0" fontId="0" fillId="9" borderId="2" xfId="0" applyFill="1" applyBorder="1"/>
    <xf numFmtId="0" fontId="13" fillId="9" borderId="9" xfId="0" applyFont="1" applyFill="1" applyBorder="1" applyAlignment="1">
      <alignment horizontal="right"/>
    </xf>
    <xf numFmtId="49" fontId="3" fillId="9" borderId="9" xfId="0" applyNumberFormat="1" applyFont="1" applyFill="1" applyBorder="1"/>
    <xf numFmtId="0" fontId="0" fillId="9" borderId="9" xfId="0" applyFill="1" applyBorder="1"/>
    <xf numFmtId="0" fontId="0" fillId="9" borderId="16" xfId="0" applyFill="1" applyBorder="1"/>
    <xf numFmtId="0" fontId="16" fillId="11" borderId="5" xfId="0" applyFont="1" applyFill="1" applyBorder="1" applyAlignment="1">
      <alignment vertical="top"/>
    </xf>
    <xf numFmtId="165" fontId="0" fillId="12" borderId="8" xfId="0" applyNumberFormat="1" applyFill="1" applyBorder="1" applyAlignment="1">
      <alignment vertical="center"/>
    </xf>
    <xf numFmtId="0" fontId="3" fillId="9" borderId="27" xfId="0" applyFont="1" applyFill="1" applyBorder="1"/>
    <xf numFmtId="0" fontId="0" fillId="9" borderId="27" xfId="0" applyFill="1" applyBorder="1"/>
    <xf numFmtId="0" fontId="0" fillId="9" borderId="36" xfId="0" applyFill="1" applyBorder="1"/>
    <xf numFmtId="0" fontId="16" fillId="11" borderId="3" xfId="0" applyFont="1" applyFill="1" applyBorder="1" applyAlignment="1">
      <alignment vertical="top"/>
    </xf>
    <xf numFmtId="0" fontId="12" fillId="11" borderId="10" xfId="0" applyFont="1" applyFill="1" applyBorder="1"/>
    <xf numFmtId="165" fontId="0" fillId="12" borderId="14" xfId="0" applyNumberFormat="1" applyFill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1" fontId="0" fillId="12" borderId="7" xfId="0" applyNumberFormat="1" applyFill="1" applyBorder="1" applyAlignment="1">
      <alignment horizontal="center" vertical="center"/>
    </xf>
    <xf numFmtId="1" fontId="0" fillId="12" borderId="4" xfId="0" applyNumberFormat="1" applyFill="1" applyBorder="1" applyAlignment="1">
      <alignment horizontal="center" vertical="center"/>
    </xf>
    <xf numFmtId="1" fontId="0" fillId="12" borderId="41" xfId="0" applyNumberFormat="1" applyFill="1" applyBorder="1" applyAlignment="1">
      <alignment horizontal="center" vertical="center"/>
    </xf>
    <xf numFmtId="165" fontId="0" fillId="12" borderId="43" xfId="0" applyNumberFormat="1" applyFill="1" applyBorder="1" applyAlignment="1">
      <alignment vertical="center"/>
    </xf>
    <xf numFmtId="0" fontId="5" fillId="0" borderId="41" xfId="0" applyFont="1" applyBorder="1" applyAlignment="1">
      <alignment horizontal="left"/>
    </xf>
    <xf numFmtId="0" fontId="0" fillId="0" borderId="43" xfId="0" applyBorder="1"/>
    <xf numFmtId="0" fontId="0" fillId="13" borderId="1" xfId="0" applyFill="1" applyBorder="1"/>
    <xf numFmtId="0" fontId="0" fillId="13" borderId="0" xfId="0" applyFill="1"/>
    <xf numFmtId="0" fontId="0" fillId="13" borderId="15" xfId="0" applyFill="1" applyBorder="1"/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44" fontId="0" fillId="0" borderId="18" xfId="1" applyFont="1" applyBorder="1"/>
    <xf numFmtId="0" fontId="0" fillId="0" borderId="0" xfId="0" applyAlignment="1">
      <alignment wrapText="1"/>
    </xf>
    <xf numFmtId="44" fontId="0" fillId="0" borderId="44" xfId="1" applyFont="1" applyBorder="1"/>
    <xf numFmtId="44" fontId="0" fillId="5" borderId="45" xfId="0" applyNumberForma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vertical="top" wrapText="1"/>
    </xf>
    <xf numFmtId="164" fontId="10" fillId="5" borderId="8" xfId="0" applyNumberFormat="1" applyFont="1" applyFill="1" applyBorder="1" applyAlignment="1" applyProtection="1">
      <alignment horizontal="right" vertical="top"/>
      <protection locked="0"/>
    </xf>
    <xf numFmtId="164" fontId="5" fillId="3" borderId="8" xfId="0" applyNumberFormat="1" applyFont="1" applyFill="1" applyBorder="1" applyAlignment="1">
      <alignment horizontal="left" vertical="center"/>
    </xf>
    <xf numFmtId="164" fontId="0" fillId="0" borderId="8" xfId="1" applyNumberFormat="1" applyFont="1" applyBorder="1"/>
    <xf numFmtId="164" fontId="0" fillId="0" borderId="43" xfId="1" applyNumberFormat="1" applyFont="1" applyBorder="1"/>
    <xf numFmtId="0" fontId="5" fillId="3" borderId="8" xfId="0" applyFont="1" applyFill="1" applyBorder="1" applyAlignment="1">
      <alignment horizontal="left" vertical="center"/>
    </xf>
    <xf numFmtId="0" fontId="0" fillId="5" borderId="8" xfId="0" applyFill="1" applyBorder="1"/>
    <xf numFmtId="0" fontId="0" fillId="5" borderId="8" xfId="0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15" fillId="0" borderId="47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165" fontId="0" fillId="0" borderId="27" xfId="0" applyNumberFormat="1" applyBorder="1" applyAlignment="1">
      <alignment vertical="center"/>
    </xf>
    <xf numFmtId="165" fontId="20" fillId="0" borderId="36" xfId="0" applyNumberFormat="1" applyFon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20" fillId="0" borderId="17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4" fillId="10" borderId="6" xfId="0" applyFont="1" applyFill="1" applyBorder="1" applyAlignment="1">
      <alignment horizontal="left" vertical="top"/>
    </xf>
    <xf numFmtId="0" fontId="14" fillId="10" borderId="31" xfId="0" applyFont="1" applyFill="1" applyBorder="1" applyAlignment="1">
      <alignment horizontal="left" vertical="top"/>
    </xf>
    <xf numFmtId="0" fontId="14" fillId="10" borderId="32" xfId="0" applyFont="1" applyFill="1" applyBorder="1" applyAlignment="1">
      <alignment horizontal="left" vertical="top"/>
    </xf>
    <xf numFmtId="165" fontId="15" fillId="0" borderId="12" xfId="0" applyNumberFormat="1" applyFont="1" applyBorder="1" applyAlignment="1">
      <alignment horizontal="center" vertical="center" wrapText="1"/>
    </xf>
    <xf numFmtId="165" fontId="15" fillId="0" borderId="24" xfId="0" applyNumberFormat="1" applyFont="1" applyBorder="1" applyAlignment="1">
      <alignment horizontal="center" vertical="center" wrapText="1"/>
    </xf>
    <xf numFmtId="165" fontId="15" fillId="0" borderId="19" xfId="0" applyNumberFormat="1" applyFont="1" applyBorder="1" applyAlignment="1">
      <alignment horizontal="center" vertical="center" wrapText="1"/>
    </xf>
    <xf numFmtId="165" fontId="15" fillId="0" borderId="46" xfId="0" applyNumberFormat="1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/>
    </xf>
    <xf numFmtId="0" fontId="13" fillId="11" borderId="20" xfId="0" applyFont="1" applyFill="1" applyBorder="1" applyAlignment="1">
      <alignment horizontal="left"/>
    </xf>
    <xf numFmtId="0" fontId="13" fillId="11" borderId="21" xfId="0" applyFont="1" applyFill="1" applyBorder="1" applyAlignment="1">
      <alignment horizontal="left"/>
    </xf>
    <xf numFmtId="0" fontId="13" fillId="11" borderId="0" xfId="0" applyFont="1" applyFill="1" applyAlignment="1">
      <alignment horizontal="left"/>
    </xf>
    <xf numFmtId="0" fontId="13" fillId="11" borderId="15" xfId="0" applyFont="1" applyFill="1" applyBorder="1" applyAlignment="1">
      <alignment horizontal="left"/>
    </xf>
    <xf numFmtId="0" fontId="3" fillId="5" borderId="33" xfId="3" applyFill="1" applyBorder="1" applyAlignment="1">
      <alignment horizontal="left" vertical="center"/>
      <protection locked="0"/>
    </xf>
    <xf numFmtId="0" fontId="19" fillId="2" borderId="24" xfId="0" applyFont="1" applyFill="1" applyBorder="1" applyAlignment="1">
      <alignment horizontal="left" vertical="center" wrapText="1"/>
    </xf>
    <xf numFmtId="0" fontId="12" fillId="12" borderId="11" xfId="0" applyFont="1" applyFill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26" xfId="0" applyFont="1" applyFill="1" applyBorder="1" applyAlignment="1">
      <alignment horizontal="left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12" fillId="12" borderId="42" xfId="0" applyFont="1" applyFill="1" applyBorder="1" applyAlignment="1">
      <alignment horizontal="left" vertical="center" wrapText="1"/>
    </xf>
    <xf numFmtId="0" fontId="12" fillId="12" borderId="33" xfId="0" applyFont="1" applyFill="1" applyBorder="1" applyAlignment="1">
      <alignment horizontal="lef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top"/>
    </xf>
    <xf numFmtId="0" fontId="16" fillId="11" borderId="9" xfId="0" applyFont="1" applyFill="1" applyBorder="1" applyAlignment="1">
      <alignment horizontal="center" vertical="top"/>
    </xf>
    <xf numFmtId="0" fontId="19" fillId="2" borderId="14" xfId="0" applyFont="1" applyFill="1" applyBorder="1" applyAlignment="1">
      <alignment horizontal="left" vertical="center" wrapText="1"/>
    </xf>
    <xf numFmtId="0" fontId="12" fillId="12" borderId="37" xfId="0" applyFont="1" applyFill="1" applyBorder="1" applyAlignment="1">
      <alignment horizontal="left" vertical="center" wrapText="1"/>
    </xf>
    <xf numFmtId="0" fontId="12" fillId="12" borderId="27" xfId="0" applyFont="1" applyFill="1" applyBorder="1" applyAlignment="1">
      <alignment horizontal="left" vertical="center" wrapText="1"/>
    </xf>
    <xf numFmtId="0" fontId="12" fillId="12" borderId="25" xfId="0" applyFont="1" applyFill="1" applyBorder="1" applyAlignment="1">
      <alignment horizontal="left" vertical="center" wrapText="1"/>
    </xf>
    <xf numFmtId="0" fontId="3" fillId="0" borderId="34" xfId="3" applyBorder="1" applyAlignment="1">
      <alignment horizontal="center" vertical="center" wrapText="1"/>
      <protection locked="0"/>
    </xf>
    <xf numFmtId="0" fontId="3" fillId="0" borderId="35" xfId="3" applyBorder="1">
      <alignment horizontal="center" vertical="center"/>
      <protection locked="0"/>
    </xf>
    <xf numFmtId="0" fontId="3" fillId="0" borderId="34" xfId="3" applyBorder="1">
      <alignment horizontal="center" vertical="center"/>
      <protection locked="0"/>
    </xf>
    <xf numFmtId="0" fontId="18" fillId="0" borderId="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0" borderId="8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5" fillId="0" borderId="8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7" fillId="3" borderId="4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0" borderId="10" xfId="3" applyFill="1" applyBorder="1" applyAlignment="1">
      <alignment horizontal="left" vertical="center" wrapText="1"/>
      <protection locked="0"/>
    </xf>
    <xf numFmtId="0" fontId="3" fillId="0" borderId="10" xfId="3" applyFill="1" applyBorder="1" applyAlignment="1">
      <alignment horizontal="left" vertical="center"/>
      <protection locked="0"/>
    </xf>
    <xf numFmtId="0" fontId="3" fillId="0" borderId="17" xfId="3" applyFill="1" applyBorder="1" applyAlignment="1">
      <alignment horizontal="left" vertical="center"/>
      <protection locked="0"/>
    </xf>
    <xf numFmtId="0" fontId="3" fillId="0" borderId="10" xfId="3" applyFill="1" applyBorder="1" applyAlignment="1">
      <alignment horizontal="left" vertical="center"/>
      <protection locked="0"/>
    </xf>
    <xf numFmtId="0" fontId="16" fillId="0" borderId="10" xfId="0" applyFont="1" applyFill="1" applyBorder="1" applyAlignment="1">
      <alignment vertical="top"/>
    </xf>
    <xf numFmtId="0" fontId="22" fillId="0" borderId="10" xfId="4" applyFill="1" applyBorder="1" applyAlignment="1" applyProtection="1">
      <alignment horizontal="center" vertical="center"/>
      <protection locked="0"/>
    </xf>
    <xf numFmtId="49" fontId="3" fillId="0" borderId="10" xfId="3" applyNumberFormat="1" applyFill="1" applyBorder="1">
      <alignment horizontal="center" vertical="center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</cellXfs>
  <cellStyles count="5">
    <cellStyle name="dodavatel" xfId="3" xr:uid="{CC0020F6-672F-4379-B702-C068A4A5DE7B}"/>
    <cellStyle name="Hypertextový odkaz" xfId="4" builtinId="8"/>
    <cellStyle name="Měna" xfId="1" builtinId="4"/>
    <cellStyle name="Normální" xfId="0" builtinId="0"/>
    <cellStyle name="Normální 4" xfId="2" xr:uid="{F6B1A70C-1ECE-4240-BF76-E4ACE5CEA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ehak@prf.jcu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260E-F640-40B2-BBDD-A4B809E4491C}">
  <sheetPr>
    <pageSetUpPr fitToPage="1"/>
  </sheetPr>
  <dimension ref="A1:J22"/>
  <sheetViews>
    <sheetView tabSelected="1" workbookViewId="0">
      <selection activeCell="I27" sqref="I27"/>
    </sheetView>
  </sheetViews>
  <sheetFormatPr defaultRowHeight="15" x14ac:dyDescent="0.25"/>
  <cols>
    <col min="1" max="1" width="7.5703125" customWidth="1"/>
    <col min="2" max="2" width="7" customWidth="1"/>
    <col min="3" max="3" width="28.42578125" customWidth="1"/>
    <col min="4" max="4" width="6.85546875" customWidth="1"/>
    <col min="5" max="5" width="21.5703125" customWidth="1"/>
    <col min="6" max="6" width="6.5703125" customWidth="1"/>
    <col min="7" max="7" width="17.42578125" customWidth="1"/>
    <col min="8" max="8" width="13.5703125" customWidth="1"/>
    <col min="9" max="9" width="16.42578125" customWidth="1"/>
    <col min="10" max="10" width="17.5703125" customWidth="1"/>
  </cols>
  <sheetData>
    <row r="1" spans="1:10" ht="27" thickBot="1" x14ac:dyDescent="0.3">
      <c r="A1" s="113" t="s">
        <v>131</v>
      </c>
      <c r="B1" s="114"/>
      <c r="C1" s="114"/>
      <c r="D1" s="114"/>
      <c r="E1" s="114"/>
      <c r="F1" s="114"/>
      <c r="G1" s="114"/>
      <c r="H1" s="114"/>
      <c r="I1" s="87" t="s">
        <v>180</v>
      </c>
      <c r="J1" s="88"/>
    </row>
    <row r="2" spans="1:10" x14ac:dyDescent="0.25">
      <c r="A2" s="12" t="s">
        <v>108</v>
      </c>
      <c r="B2" s="13"/>
      <c r="C2" s="14"/>
      <c r="D2" s="14"/>
      <c r="E2" s="15"/>
      <c r="F2" s="16" t="s">
        <v>109</v>
      </c>
      <c r="G2" s="17"/>
      <c r="H2" s="18"/>
      <c r="I2" s="18"/>
      <c r="J2" s="19"/>
    </row>
    <row r="3" spans="1:10" x14ac:dyDescent="0.25">
      <c r="A3" s="20"/>
      <c r="B3" s="21" t="s">
        <v>110</v>
      </c>
      <c r="C3" s="22" t="s">
        <v>3</v>
      </c>
      <c r="D3" s="23"/>
      <c r="E3" s="24"/>
      <c r="F3" s="25"/>
      <c r="G3" s="26" t="s">
        <v>110</v>
      </c>
      <c r="H3" s="39" t="s">
        <v>176</v>
      </c>
      <c r="I3" s="40"/>
      <c r="J3" s="41"/>
    </row>
    <row r="4" spans="1:10" x14ac:dyDescent="0.25">
      <c r="A4" s="20"/>
      <c r="B4" s="21" t="s">
        <v>111</v>
      </c>
      <c r="C4" s="22" t="s">
        <v>5</v>
      </c>
      <c r="D4" s="23"/>
      <c r="E4" s="24"/>
      <c r="F4" s="25"/>
      <c r="G4" s="26" t="s">
        <v>111</v>
      </c>
      <c r="H4" s="39" t="s">
        <v>177</v>
      </c>
      <c r="I4" s="40"/>
      <c r="J4" s="41"/>
    </row>
    <row r="5" spans="1:10" x14ac:dyDescent="0.25">
      <c r="A5" s="20"/>
      <c r="B5" s="21" t="s">
        <v>112</v>
      </c>
      <c r="C5" s="22" t="s">
        <v>113</v>
      </c>
      <c r="D5" s="23"/>
      <c r="E5" s="24"/>
      <c r="F5" s="25"/>
      <c r="G5" s="26" t="s">
        <v>112</v>
      </c>
      <c r="H5" s="39" t="s">
        <v>178</v>
      </c>
      <c r="I5" s="40"/>
      <c r="J5" s="41"/>
    </row>
    <row r="6" spans="1:10" x14ac:dyDescent="0.25">
      <c r="A6" s="20"/>
      <c r="B6" s="21" t="s">
        <v>114</v>
      </c>
      <c r="C6" s="22" t="s">
        <v>115</v>
      </c>
      <c r="D6" s="23"/>
      <c r="E6" s="24"/>
      <c r="F6" s="25"/>
      <c r="G6" s="26" t="s">
        <v>114</v>
      </c>
      <c r="H6" s="39" t="s">
        <v>179</v>
      </c>
      <c r="I6" s="40"/>
      <c r="J6" s="41"/>
    </row>
    <row r="7" spans="1:10" ht="15.75" thickBot="1" x14ac:dyDescent="0.3">
      <c r="A7" s="27"/>
      <c r="B7" s="28" t="s">
        <v>116</v>
      </c>
      <c r="C7" s="29" t="s">
        <v>181</v>
      </c>
      <c r="D7" s="30"/>
      <c r="E7" s="31"/>
      <c r="F7" s="32"/>
      <c r="G7" s="33" t="s">
        <v>116</v>
      </c>
      <c r="H7" s="34"/>
      <c r="I7" s="35"/>
      <c r="J7" s="36"/>
    </row>
    <row r="8" spans="1:10" ht="18.75" x14ac:dyDescent="0.25">
      <c r="A8" s="91" t="s">
        <v>117</v>
      </c>
      <c r="B8" s="92"/>
      <c r="C8" s="92"/>
      <c r="D8" s="92"/>
      <c r="E8" s="92"/>
      <c r="F8" s="92"/>
      <c r="G8" s="93"/>
      <c r="H8" s="94" t="s">
        <v>118</v>
      </c>
      <c r="I8" s="95"/>
      <c r="J8" s="96"/>
    </row>
    <row r="9" spans="1:10" ht="19.5" thickBot="1" x14ac:dyDescent="0.3">
      <c r="A9" s="37" t="s">
        <v>119</v>
      </c>
      <c r="B9" s="43"/>
      <c r="C9" s="164" t="s">
        <v>182</v>
      </c>
      <c r="D9" s="165"/>
      <c r="E9" s="165"/>
      <c r="F9" s="165"/>
      <c r="G9" s="166"/>
      <c r="H9" s="97">
        <f>SUM(I18:I22)</f>
        <v>0</v>
      </c>
      <c r="I9" s="97"/>
      <c r="J9" s="76" t="s">
        <v>120</v>
      </c>
    </row>
    <row r="10" spans="1:10" ht="18.75" x14ac:dyDescent="0.25">
      <c r="A10" s="42" t="s">
        <v>121</v>
      </c>
      <c r="B10" s="43"/>
      <c r="C10" s="167" t="s">
        <v>183</v>
      </c>
      <c r="D10" s="168" t="s">
        <v>9</v>
      </c>
      <c r="E10" s="169" t="s">
        <v>184</v>
      </c>
      <c r="F10" s="168" t="s">
        <v>122</v>
      </c>
      <c r="G10" s="170" t="s">
        <v>185</v>
      </c>
      <c r="H10" s="98"/>
      <c r="I10" s="99"/>
      <c r="J10" s="77"/>
    </row>
    <row r="11" spans="1:10" ht="19.5" thickBot="1" x14ac:dyDescent="0.3">
      <c r="A11" s="115" t="s">
        <v>132</v>
      </c>
      <c r="B11" s="116"/>
      <c r="C11" s="104"/>
      <c r="D11" s="104"/>
      <c r="E11" s="104"/>
      <c r="F11" s="104"/>
      <c r="G11" s="104"/>
      <c r="H11" s="78"/>
      <c r="I11" s="79"/>
      <c r="J11" s="80"/>
    </row>
    <row r="12" spans="1:10" x14ac:dyDescent="0.25">
      <c r="A12" s="100" t="s">
        <v>123</v>
      </c>
      <c r="B12" s="101"/>
      <c r="C12" s="101"/>
      <c r="D12" s="101"/>
      <c r="E12" s="101"/>
      <c r="F12" s="101"/>
      <c r="G12" s="101"/>
      <c r="H12" s="102"/>
      <c r="I12" s="102"/>
      <c r="J12" s="103"/>
    </row>
    <row r="13" spans="1:10" x14ac:dyDescent="0.25">
      <c r="A13" s="121" t="s">
        <v>186</v>
      </c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0" x14ac:dyDescent="0.25">
      <c r="A14" s="123"/>
      <c r="B14" s="122"/>
      <c r="C14" s="122"/>
      <c r="D14" s="122"/>
      <c r="E14" s="122"/>
      <c r="F14" s="122"/>
      <c r="G14" s="122"/>
      <c r="H14" s="122"/>
      <c r="I14" s="122"/>
      <c r="J14" s="122"/>
    </row>
    <row r="15" spans="1:10" x14ac:dyDescent="0.25">
      <c r="A15" s="123"/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0" ht="15.75" thickBot="1" x14ac:dyDescent="0.3">
      <c r="A16" s="124" t="s">
        <v>124</v>
      </c>
      <c r="B16" s="125"/>
      <c r="C16" s="125"/>
      <c r="D16" s="125"/>
      <c r="E16" s="125"/>
      <c r="F16" s="125"/>
      <c r="G16" s="125"/>
      <c r="H16" s="125"/>
      <c r="I16" s="125"/>
      <c r="J16" s="126"/>
    </row>
    <row r="17" spans="1:10" ht="24.75" thickBot="1" x14ac:dyDescent="0.3">
      <c r="A17" s="45" t="s">
        <v>130</v>
      </c>
      <c r="B17" s="127" t="s">
        <v>125</v>
      </c>
      <c r="C17" s="127"/>
      <c r="D17" s="127" t="s">
        <v>126</v>
      </c>
      <c r="E17" s="127"/>
      <c r="F17" s="127"/>
      <c r="G17" s="46" t="s">
        <v>127</v>
      </c>
      <c r="H17" s="46" t="s">
        <v>128</v>
      </c>
      <c r="I17" s="89" t="s">
        <v>129</v>
      </c>
      <c r="J17" s="90"/>
    </row>
    <row r="18" spans="1:10" ht="15.75" thickBot="1" x14ac:dyDescent="0.3">
      <c r="A18" s="47">
        <v>1</v>
      </c>
      <c r="B18" s="117" t="str">
        <f>Rekapitulace!A11</f>
        <v>LCD bez dokování</v>
      </c>
      <c r="C18" s="117"/>
      <c r="D18" s="118" t="str">
        <f>'LCD bez dokování'!C14</f>
        <v>Philips 275S1AE/00</v>
      </c>
      <c r="E18" s="119"/>
      <c r="F18" s="120"/>
      <c r="G18" s="44">
        <f>'LCD bez dokování'!C15</f>
        <v>3540</v>
      </c>
      <c r="H18" s="171"/>
      <c r="I18" s="81">
        <f>H18*G18</f>
        <v>0</v>
      </c>
      <c r="J18" s="82" t="s">
        <v>133</v>
      </c>
    </row>
    <row r="19" spans="1:10" ht="15.75" thickBot="1" x14ac:dyDescent="0.3">
      <c r="A19" s="48">
        <v>2</v>
      </c>
      <c r="B19" s="105" t="str">
        <f>Rekapitulace!A12</f>
        <v>LCD s dokováním</v>
      </c>
      <c r="C19" s="105"/>
      <c r="D19" s="106" t="str">
        <f>LCD!C15</f>
        <v>Philips  27B2U4601/00</v>
      </c>
      <c r="E19" s="107"/>
      <c r="F19" s="108"/>
      <c r="G19" s="38">
        <f>LCD!C16</f>
        <v>5330</v>
      </c>
      <c r="H19" s="172"/>
      <c r="I19" s="83">
        <f>H19*G19</f>
        <v>0</v>
      </c>
      <c r="J19" s="84" t="s">
        <v>133</v>
      </c>
    </row>
    <row r="20" spans="1:10" ht="15.75" thickBot="1" x14ac:dyDescent="0.3">
      <c r="A20" s="48">
        <v>3</v>
      </c>
      <c r="B20" s="105" t="str">
        <f>Rekapitulace!A13</f>
        <v>NTB_14</v>
      </c>
      <c r="C20" s="105"/>
      <c r="D20" s="106" t="str">
        <f>NTB_14!C26</f>
        <v>Lenovo TP E14 Gen6, 21M4CTO1WW</v>
      </c>
      <c r="E20" s="107"/>
      <c r="F20" s="108"/>
      <c r="G20" s="38">
        <f>NTB_14!C27</f>
        <v>12580</v>
      </c>
      <c r="H20" s="172"/>
      <c r="I20" s="83">
        <f>H20*G20</f>
        <v>0</v>
      </c>
      <c r="J20" s="84" t="s">
        <v>133</v>
      </c>
    </row>
    <row r="21" spans="1:10" ht="15.75" thickBot="1" x14ac:dyDescent="0.3">
      <c r="A21" s="48">
        <v>4</v>
      </c>
      <c r="B21" s="105" t="str">
        <f>Rekapitulace!A14</f>
        <v>NTB_16_výkonný</v>
      </c>
      <c r="C21" s="105"/>
      <c r="D21" s="106" t="str">
        <f>NTB_16_vykonny!C28</f>
        <v>Lenovo TP E16 Gen2 21M6CTO1W</v>
      </c>
      <c r="E21" s="107"/>
      <c r="F21" s="108"/>
      <c r="G21" s="38">
        <f>NTB_16_vykonny!C29</f>
        <v>15640</v>
      </c>
      <c r="H21" s="172"/>
      <c r="I21" s="83">
        <f>H21*G21</f>
        <v>0</v>
      </c>
      <c r="J21" s="84" t="s">
        <v>133</v>
      </c>
    </row>
    <row r="22" spans="1:10" ht="15.75" thickBot="1" x14ac:dyDescent="0.3">
      <c r="A22" s="49">
        <v>5</v>
      </c>
      <c r="B22" s="109" t="str">
        <f>Rekapitulace!A15</f>
        <v>NTB_16</v>
      </c>
      <c r="C22" s="109"/>
      <c r="D22" s="110" t="str">
        <f>NTB_16!C28</f>
        <v>Lenovo TP E16 Gen2 21M6CTO1W</v>
      </c>
      <c r="E22" s="111"/>
      <c r="F22" s="112"/>
      <c r="G22" s="50">
        <f>NTB_16!C29</f>
        <v>12460</v>
      </c>
      <c r="H22" s="173"/>
      <c r="I22" s="85">
        <f>H22*G22</f>
        <v>0</v>
      </c>
      <c r="J22" s="86" t="s">
        <v>133</v>
      </c>
    </row>
  </sheetData>
  <mergeCells count="25">
    <mergeCell ref="B21:C21"/>
    <mergeCell ref="D21:F21"/>
    <mergeCell ref="B22:C22"/>
    <mergeCell ref="D22:F22"/>
    <mergeCell ref="A1:H1"/>
    <mergeCell ref="A11:B11"/>
    <mergeCell ref="B18:C18"/>
    <mergeCell ref="D18:F18"/>
    <mergeCell ref="B19:C19"/>
    <mergeCell ref="D19:F19"/>
    <mergeCell ref="B20:C20"/>
    <mergeCell ref="D20:F20"/>
    <mergeCell ref="A13:J15"/>
    <mergeCell ref="A16:J16"/>
    <mergeCell ref="B17:C17"/>
    <mergeCell ref="D17:F17"/>
    <mergeCell ref="I1:J1"/>
    <mergeCell ref="I17:J17"/>
    <mergeCell ref="A8:G8"/>
    <mergeCell ref="H8:J8"/>
    <mergeCell ref="C9:G9"/>
    <mergeCell ref="H9:I9"/>
    <mergeCell ref="H10:I10"/>
    <mergeCell ref="A12:J12"/>
    <mergeCell ref="C11:G11"/>
  </mergeCells>
  <hyperlinks>
    <hyperlink ref="E10" r:id="rId1" xr:uid="{1FD45FEE-56F6-4ADA-A10E-616851216743}"/>
  </hyperlinks>
  <pageMargins left="0.7" right="0.7" top="0.78740157499999996" bottom="0.78740157499999996" header="0.3" footer="0.3"/>
  <pageSetup paperSize="9" scale="91" fitToHeight="0" orientation="landscape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24.85546875" customWidth="1"/>
    <col min="3" max="3" width="27.42578125" customWidth="1"/>
    <col min="4" max="4" width="31.42578125" customWidth="1"/>
  </cols>
  <sheetData>
    <row r="1" spans="1:4" ht="30" customHeight="1" x14ac:dyDescent="0.25">
      <c r="A1" s="139" t="s">
        <v>136</v>
      </c>
      <c r="B1" s="140"/>
      <c r="C1" s="140"/>
      <c r="D1" s="141"/>
    </row>
    <row r="2" spans="1:4" ht="30" customHeight="1" x14ac:dyDescent="0.25">
      <c r="A2" s="53"/>
      <c r="B2" s="54"/>
      <c r="C2" s="54"/>
      <c r="D2" s="55"/>
    </row>
    <row r="3" spans="1:4" x14ac:dyDescent="0.25">
      <c r="A3" s="1"/>
      <c r="B3" s="142" t="s">
        <v>1</v>
      </c>
      <c r="C3" s="142"/>
      <c r="D3" s="143"/>
    </row>
    <row r="4" spans="1:4" x14ac:dyDescent="0.25">
      <c r="A4" s="2" t="s">
        <v>2</v>
      </c>
      <c r="B4" s="144" t="s">
        <v>3</v>
      </c>
      <c r="C4" s="144"/>
      <c r="D4" s="145"/>
    </row>
    <row r="5" spans="1:4" x14ac:dyDescent="0.25">
      <c r="A5" s="2" t="s">
        <v>4</v>
      </c>
      <c r="B5" s="146" t="s">
        <v>5</v>
      </c>
      <c r="C5" s="146"/>
      <c r="D5" s="147"/>
    </row>
    <row r="6" spans="1:4" x14ac:dyDescent="0.25">
      <c r="A6" s="2" t="s">
        <v>6</v>
      </c>
      <c r="B6" s="146" t="s">
        <v>7</v>
      </c>
      <c r="C6" s="146"/>
      <c r="D6" s="147"/>
    </row>
    <row r="7" spans="1:4" x14ac:dyDescent="0.25">
      <c r="A7" s="2" t="s">
        <v>8</v>
      </c>
      <c r="B7" s="146">
        <v>60076658</v>
      </c>
      <c r="C7" s="146"/>
      <c r="D7" s="147"/>
    </row>
    <row r="8" spans="1:4" x14ac:dyDescent="0.25">
      <c r="A8" s="53"/>
      <c r="B8" s="54"/>
      <c r="C8" s="54"/>
      <c r="D8" s="55"/>
    </row>
    <row r="9" spans="1:4" ht="30" customHeight="1" x14ac:dyDescent="0.25">
      <c r="A9" s="136" t="s">
        <v>100</v>
      </c>
      <c r="B9" s="137"/>
      <c r="C9" s="137"/>
      <c r="D9" s="138"/>
    </row>
    <row r="10" spans="1:4" x14ac:dyDescent="0.25">
      <c r="A10" s="56" t="s">
        <v>101</v>
      </c>
      <c r="B10" s="57" t="s">
        <v>102</v>
      </c>
      <c r="C10" s="58" t="s">
        <v>103</v>
      </c>
      <c r="D10" s="59" t="s">
        <v>144</v>
      </c>
    </row>
    <row r="11" spans="1:4" x14ac:dyDescent="0.25">
      <c r="A11" s="2" t="s">
        <v>104</v>
      </c>
      <c r="B11" s="11">
        <v>150</v>
      </c>
      <c r="C11" s="69">
        <f>'LCD bez dokování'!C15</f>
        <v>3540</v>
      </c>
      <c r="D11" s="60">
        <f>B11*C11</f>
        <v>531000</v>
      </c>
    </row>
    <row r="12" spans="1:4" x14ac:dyDescent="0.25">
      <c r="A12" s="2" t="s">
        <v>138</v>
      </c>
      <c r="B12" s="11">
        <v>150</v>
      </c>
      <c r="C12" s="69">
        <f>LCD!C16</f>
        <v>5330</v>
      </c>
      <c r="D12" s="60">
        <f t="shared" ref="D12:D15" si="0">B12*C12</f>
        <v>799500</v>
      </c>
    </row>
    <row r="13" spans="1:4" x14ac:dyDescent="0.25">
      <c r="A13" s="2" t="s">
        <v>105</v>
      </c>
      <c r="B13" s="11">
        <v>150</v>
      </c>
      <c r="C13" s="69">
        <f>NTB_14!C27</f>
        <v>12580</v>
      </c>
      <c r="D13" s="60">
        <f t="shared" si="0"/>
        <v>1887000</v>
      </c>
    </row>
    <row r="14" spans="1:4" x14ac:dyDescent="0.25">
      <c r="A14" s="2" t="s">
        <v>106</v>
      </c>
      <c r="B14" s="11">
        <v>120</v>
      </c>
      <c r="C14" s="69">
        <f>NTB_16_vykonny!C29</f>
        <v>15640</v>
      </c>
      <c r="D14" s="60">
        <f t="shared" si="0"/>
        <v>1876800</v>
      </c>
    </row>
    <row r="15" spans="1:4" ht="15.75" thickBot="1" x14ac:dyDescent="0.3">
      <c r="A15" s="51" t="s">
        <v>107</v>
      </c>
      <c r="B15" s="52">
        <v>125</v>
      </c>
      <c r="C15" s="70">
        <f>NTB_16!C29</f>
        <v>12460</v>
      </c>
      <c r="D15" s="62">
        <f t="shared" si="0"/>
        <v>1557500</v>
      </c>
    </row>
    <row r="16" spans="1:4" ht="30" customHeight="1" thickBot="1" x14ac:dyDescent="0.3">
      <c r="A16" s="128" t="s">
        <v>134</v>
      </c>
      <c r="B16" s="129"/>
      <c r="C16" s="129"/>
      <c r="D16" s="63">
        <f>SUM(D11:D15)</f>
        <v>6651800</v>
      </c>
    </row>
    <row r="17" spans="1:5" ht="16.5" customHeight="1" x14ac:dyDescent="0.25">
      <c r="A17" s="130" t="s">
        <v>135</v>
      </c>
      <c r="B17" s="131"/>
      <c r="C17" s="131"/>
      <c r="D17" s="132"/>
      <c r="E17" s="61"/>
    </row>
    <row r="18" spans="1:5" ht="30.75" customHeight="1" thickBot="1" x14ac:dyDescent="0.3">
      <c r="A18" s="133"/>
      <c r="B18" s="134"/>
      <c r="C18" s="134"/>
      <c r="D18" s="135"/>
    </row>
  </sheetData>
  <mergeCells count="9">
    <mergeCell ref="A16:C16"/>
    <mergeCell ref="A17:D18"/>
    <mergeCell ref="A9:D9"/>
    <mergeCell ref="A1:D1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0D51-C813-4080-8288-DBD5B08133EF}">
  <sheetPr>
    <pageSetUpPr fitToPage="1"/>
  </sheetPr>
  <dimension ref="A1:C15"/>
  <sheetViews>
    <sheetView zoomScaleNormal="100" workbookViewId="0">
      <selection activeCell="C11" sqref="C11"/>
    </sheetView>
  </sheetViews>
  <sheetFormatPr defaultRowHeight="15" x14ac:dyDescent="0.25"/>
  <cols>
    <col min="1" max="1" width="30.7109375" customWidth="1"/>
    <col min="2" max="2" width="53" customWidth="1"/>
    <col min="3" max="3" width="49.140625" customWidth="1"/>
  </cols>
  <sheetData>
    <row r="1" spans="1:3" x14ac:dyDescent="0.25">
      <c r="A1" s="152" t="s">
        <v>0</v>
      </c>
      <c r="B1" s="153"/>
      <c r="C1" s="154"/>
    </row>
    <row r="2" spans="1:3" ht="15.75" thickBot="1" x14ac:dyDescent="0.3">
      <c r="A2" s="155"/>
      <c r="B2" s="156"/>
      <c r="C2" s="157"/>
    </row>
    <row r="3" spans="1:3" ht="15.75" x14ac:dyDescent="0.25">
      <c r="A3" s="148" t="s">
        <v>11</v>
      </c>
      <c r="B3" s="149"/>
      <c r="C3" s="150"/>
    </row>
    <row r="4" spans="1:3" x14ac:dyDescent="0.25">
      <c r="A4" s="3" t="s">
        <v>12</v>
      </c>
      <c r="B4" s="4" t="s">
        <v>13</v>
      </c>
      <c r="C4" s="4" t="s">
        <v>14</v>
      </c>
    </row>
    <row r="5" spans="1:3" x14ac:dyDescent="0.25">
      <c r="A5" s="65" t="s">
        <v>15</v>
      </c>
      <c r="B5" s="5" t="s">
        <v>16</v>
      </c>
      <c r="C5" s="9" t="s">
        <v>145</v>
      </c>
    </row>
    <row r="6" spans="1:3" x14ac:dyDescent="0.25">
      <c r="A6" s="65" t="s">
        <v>17</v>
      </c>
      <c r="B6" s="5" t="s">
        <v>18</v>
      </c>
      <c r="C6" s="9" t="s">
        <v>146</v>
      </c>
    </row>
    <row r="7" spans="1:3" x14ac:dyDescent="0.25">
      <c r="A7" s="65" t="s">
        <v>19</v>
      </c>
      <c r="B7" s="6" t="s">
        <v>20</v>
      </c>
      <c r="C7" s="9" t="s">
        <v>147</v>
      </c>
    </row>
    <row r="8" spans="1:3" x14ac:dyDescent="0.25">
      <c r="A8" s="65" t="s">
        <v>21</v>
      </c>
      <c r="B8" s="6" t="s">
        <v>22</v>
      </c>
      <c r="C8" s="9" t="s">
        <v>172</v>
      </c>
    </row>
    <row r="9" spans="1:3" x14ac:dyDescent="0.25">
      <c r="A9" s="65" t="s">
        <v>23</v>
      </c>
      <c r="B9" s="7" t="s">
        <v>24</v>
      </c>
      <c r="C9" s="9" t="s">
        <v>24</v>
      </c>
    </row>
    <row r="10" spans="1:3" x14ac:dyDescent="0.25">
      <c r="A10" s="65" t="s">
        <v>25</v>
      </c>
      <c r="B10" s="6" t="s">
        <v>26</v>
      </c>
      <c r="C10" s="9" t="s">
        <v>173</v>
      </c>
    </row>
    <row r="11" spans="1:3" x14ac:dyDescent="0.25">
      <c r="A11" s="65" t="s">
        <v>27</v>
      </c>
      <c r="B11" s="6" t="s">
        <v>28</v>
      </c>
      <c r="C11" s="9" t="s">
        <v>174</v>
      </c>
    </row>
    <row r="12" spans="1:3" x14ac:dyDescent="0.25">
      <c r="A12" s="66" t="s">
        <v>29</v>
      </c>
      <c r="B12" s="8" t="s">
        <v>30</v>
      </c>
      <c r="C12" s="9" t="s">
        <v>149</v>
      </c>
    </row>
    <row r="13" spans="1:3" x14ac:dyDescent="0.25">
      <c r="A13" s="3" t="s">
        <v>31</v>
      </c>
      <c r="B13" s="71" t="s">
        <v>139</v>
      </c>
      <c r="C13" s="9"/>
    </row>
    <row r="14" spans="1:3" x14ac:dyDescent="0.25">
      <c r="A14" s="151" t="s">
        <v>137</v>
      </c>
      <c r="B14" s="151"/>
      <c r="C14" s="9" t="s">
        <v>175</v>
      </c>
    </row>
    <row r="15" spans="1:3" x14ac:dyDescent="0.25">
      <c r="A15" s="151" t="s">
        <v>10</v>
      </c>
      <c r="B15" s="151"/>
      <c r="C15" s="67">
        <v>3540</v>
      </c>
    </row>
  </sheetData>
  <sheetProtection algorithmName="SHA-512" hashValue="NxyXp28QMoTn+CuqxCbinI9V7V+n/oKpf0kuxegTgdOKmA2eicL90kFMoQAcIo04php/8V57B6kIKnmdGVIHjg==" saltValue="OxFBMdFUEG2v8TpghZScdQ==" spinCount="100000" sheet="1" objects="1" scenarios="1" selectLockedCells="1" selectUnlockedCells="1"/>
  <mergeCells count="4">
    <mergeCell ref="A3:C3"/>
    <mergeCell ref="A15:B15"/>
    <mergeCell ref="A14:B14"/>
    <mergeCell ref="A1:C2"/>
  </mergeCells>
  <pageMargins left="0.7" right="0.7" top="0.78740157499999996" bottom="0.78740157499999996" header="0.3" footer="0.3"/>
  <pageSetup paperSize="9" scale="9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1A217-D354-4193-ACFC-FBCB4AEC4BB7}">
  <sheetPr>
    <pageSetUpPr fitToPage="1"/>
  </sheetPr>
  <dimension ref="A1:C16"/>
  <sheetViews>
    <sheetView zoomScaleNormal="100" workbookViewId="0">
      <selection activeCell="C15" sqref="C15"/>
    </sheetView>
  </sheetViews>
  <sheetFormatPr defaultRowHeight="15" x14ac:dyDescent="0.25"/>
  <cols>
    <col min="1" max="1" width="30.7109375" customWidth="1"/>
    <col min="2" max="2" width="53" customWidth="1"/>
    <col min="3" max="3" width="49.140625" customWidth="1"/>
  </cols>
  <sheetData>
    <row r="1" spans="1:3" x14ac:dyDescent="0.25">
      <c r="A1" s="152" t="s">
        <v>32</v>
      </c>
      <c r="B1" s="153"/>
      <c r="C1" s="154"/>
    </row>
    <row r="2" spans="1:3" ht="15.75" thickBot="1" x14ac:dyDescent="0.3">
      <c r="A2" s="155"/>
      <c r="B2" s="156"/>
      <c r="C2" s="157"/>
    </row>
    <row r="3" spans="1:3" ht="15.75" x14ac:dyDescent="0.25">
      <c r="A3" s="148" t="s">
        <v>11</v>
      </c>
      <c r="B3" s="149"/>
      <c r="C3" s="150"/>
    </row>
    <row r="4" spans="1:3" x14ac:dyDescent="0.25">
      <c r="A4" s="3" t="s">
        <v>12</v>
      </c>
      <c r="B4" s="4" t="s">
        <v>13</v>
      </c>
      <c r="C4" s="4" t="s">
        <v>14</v>
      </c>
    </row>
    <row r="5" spans="1:3" x14ac:dyDescent="0.25">
      <c r="A5" s="65" t="s">
        <v>15</v>
      </c>
      <c r="B5" s="5" t="s">
        <v>16</v>
      </c>
      <c r="C5" s="9" t="s">
        <v>145</v>
      </c>
    </row>
    <row r="6" spans="1:3" x14ac:dyDescent="0.25">
      <c r="A6" s="65" t="s">
        <v>17</v>
      </c>
      <c r="B6" s="5" t="s">
        <v>18</v>
      </c>
      <c r="C6" s="9" t="s">
        <v>146</v>
      </c>
    </row>
    <row r="7" spans="1:3" x14ac:dyDescent="0.25">
      <c r="A7" s="65" t="s">
        <v>19</v>
      </c>
      <c r="B7" s="6" t="s">
        <v>20</v>
      </c>
      <c r="C7" s="9" t="s">
        <v>147</v>
      </c>
    </row>
    <row r="8" spans="1:3" x14ac:dyDescent="0.25">
      <c r="A8" s="65" t="s">
        <v>21</v>
      </c>
      <c r="B8" s="6" t="s">
        <v>22</v>
      </c>
      <c r="C8" s="9" t="s">
        <v>148</v>
      </c>
    </row>
    <row r="9" spans="1:3" x14ac:dyDescent="0.25">
      <c r="A9" s="65" t="s">
        <v>23</v>
      </c>
      <c r="B9" s="7" t="s">
        <v>24</v>
      </c>
      <c r="C9" s="9" t="s">
        <v>24</v>
      </c>
    </row>
    <row r="10" spans="1:3" ht="25.5" x14ac:dyDescent="0.25">
      <c r="A10" s="65" t="s">
        <v>25</v>
      </c>
      <c r="B10" s="6" t="s">
        <v>33</v>
      </c>
      <c r="C10" s="9" t="s">
        <v>149</v>
      </c>
    </row>
    <row r="11" spans="1:3" ht="25.5" x14ac:dyDescent="0.25">
      <c r="A11" s="65" t="s">
        <v>34</v>
      </c>
      <c r="B11" s="6" t="s">
        <v>35</v>
      </c>
      <c r="C11" s="9" t="s">
        <v>149</v>
      </c>
    </row>
    <row r="12" spans="1:3" x14ac:dyDescent="0.25">
      <c r="A12" s="65" t="s">
        <v>27</v>
      </c>
      <c r="B12" s="6" t="s">
        <v>28</v>
      </c>
      <c r="C12" s="9" t="s">
        <v>150</v>
      </c>
    </row>
    <row r="13" spans="1:3" x14ac:dyDescent="0.25">
      <c r="A13" s="66" t="s">
        <v>29</v>
      </c>
      <c r="B13" s="8" t="s">
        <v>30</v>
      </c>
      <c r="C13" s="9" t="s">
        <v>149</v>
      </c>
    </row>
    <row r="14" spans="1:3" x14ac:dyDescent="0.25">
      <c r="A14" s="3" t="s">
        <v>31</v>
      </c>
      <c r="B14" s="68" t="s">
        <v>140</v>
      </c>
      <c r="C14" s="9"/>
    </row>
    <row r="15" spans="1:3" x14ac:dyDescent="0.25">
      <c r="A15" s="151" t="s">
        <v>137</v>
      </c>
      <c r="B15" s="151"/>
      <c r="C15" s="9" t="s">
        <v>151</v>
      </c>
    </row>
    <row r="16" spans="1:3" x14ac:dyDescent="0.25">
      <c r="A16" s="151" t="s">
        <v>10</v>
      </c>
      <c r="B16" s="151"/>
      <c r="C16" s="67">
        <v>5330</v>
      </c>
    </row>
  </sheetData>
  <sheetProtection algorithmName="SHA-512" hashValue="LLeb5P8pkprxuSUsfmx3Wi2qHsJ6ml1ammnpSkjEtVpW/ANZ88zVMLet6FLRVjNrOT2d4unhmrvNGriKaYgUsA==" saltValue="A9p0DP6nUyI1xETwq8qkYA==" spinCount="100000" sheet="1" objects="1" scenarios="1" selectLockedCells="1" selectUnlockedCells="1"/>
  <mergeCells count="4">
    <mergeCell ref="A15:B15"/>
    <mergeCell ref="A3:C3"/>
    <mergeCell ref="A16:B16"/>
    <mergeCell ref="A1:C2"/>
  </mergeCells>
  <pageMargins left="0.7" right="0.7" top="0.78740157499999996" bottom="0.78740157499999996" header="0.3" footer="0.3"/>
  <pageSetup paperSize="9" scale="98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24C7-E0F4-438A-9572-462CB0DD489A}">
  <sheetPr>
    <pageSetUpPr fitToPage="1"/>
  </sheetPr>
  <dimension ref="A1:C27"/>
  <sheetViews>
    <sheetView topLeftCell="A19" zoomScaleNormal="100" workbookViewId="0">
      <selection activeCell="C6" sqref="C6"/>
    </sheetView>
  </sheetViews>
  <sheetFormatPr defaultRowHeight="15" x14ac:dyDescent="0.25"/>
  <cols>
    <col min="1" max="1" width="31.28515625" customWidth="1"/>
    <col min="2" max="2" width="49.140625" customWidth="1"/>
    <col min="3" max="3" width="55.42578125" customWidth="1"/>
  </cols>
  <sheetData>
    <row r="1" spans="1:3" x14ac:dyDescent="0.25">
      <c r="A1" s="158" t="s">
        <v>36</v>
      </c>
      <c r="B1" s="159"/>
      <c r="C1" s="160"/>
    </row>
    <row r="2" spans="1:3" ht="15.75" thickBot="1" x14ac:dyDescent="0.3">
      <c r="A2" s="161"/>
      <c r="B2" s="162"/>
      <c r="C2" s="163"/>
    </row>
    <row r="3" spans="1:3" ht="15.75" x14ac:dyDescent="0.25">
      <c r="A3" s="148" t="s">
        <v>11</v>
      </c>
      <c r="B3" s="149"/>
      <c r="C3" s="150"/>
    </row>
    <row r="4" spans="1:3" ht="25.5" x14ac:dyDescent="0.25">
      <c r="A4" s="4" t="s">
        <v>12</v>
      </c>
      <c r="B4" s="4" t="s">
        <v>13</v>
      </c>
      <c r="C4" s="64" t="s">
        <v>37</v>
      </c>
    </row>
    <row r="5" spans="1:3" x14ac:dyDescent="0.25">
      <c r="A5" s="65" t="s">
        <v>38</v>
      </c>
      <c r="B5" s="5" t="s">
        <v>39</v>
      </c>
      <c r="C5" s="72" t="s">
        <v>149</v>
      </c>
    </row>
    <row r="6" spans="1:3" x14ac:dyDescent="0.25">
      <c r="A6" s="65" t="s">
        <v>40</v>
      </c>
      <c r="B6" s="5" t="s">
        <v>41</v>
      </c>
      <c r="C6" s="72" t="s">
        <v>170</v>
      </c>
    </row>
    <row r="7" spans="1:3" x14ac:dyDescent="0.25">
      <c r="A7" s="65" t="s">
        <v>42</v>
      </c>
      <c r="B7" s="6" t="s">
        <v>43</v>
      </c>
      <c r="C7" s="72" t="s">
        <v>43</v>
      </c>
    </row>
    <row r="8" spans="1:3" x14ac:dyDescent="0.25">
      <c r="A8" s="65" t="s">
        <v>44</v>
      </c>
      <c r="B8" s="6" t="s">
        <v>45</v>
      </c>
      <c r="C8" s="72" t="s">
        <v>152</v>
      </c>
    </row>
    <row r="9" spans="1:3" x14ac:dyDescent="0.25">
      <c r="A9" s="65" t="s">
        <v>46</v>
      </c>
      <c r="B9" s="7" t="s">
        <v>47</v>
      </c>
      <c r="C9" s="72" t="s">
        <v>153</v>
      </c>
    </row>
    <row r="10" spans="1:3" x14ac:dyDescent="0.25">
      <c r="A10" s="65" t="s">
        <v>48</v>
      </c>
      <c r="B10" s="6" t="s">
        <v>49</v>
      </c>
      <c r="C10" s="72" t="s">
        <v>83</v>
      </c>
    </row>
    <row r="11" spans="1:3" x14ac:dyDescent="0.25">
      <c r="A11" s="65" t="s">
        <v>50</v>
      </c>
      <c r="B11" s="6" t="s">
        <v>51</v>
      </c>
      <c r="C11" s="72" t="s">
        <v>24</v>
      </c>
    </row>
    <row r="12" spans="1:3" x14ac:dyDescent="0.25">
      <c r="A12" s="65" t="s">
        <v>52</v>
      </c>
      <c r="B12" s="6" t="s">
        <v>53</v>
      </c>
      <c r="C12" s="72" t="s">
        <v>154</v>
      </c>
    </row>
    <row r="13" spans="1:3" x14ac:dyDescent="0.25">
      <c r="A13" s="66" t="s">
        <v>54</v>
      </c>
      <c r="B13" s="8" t="s">
        <v>55</v>
      </c>
      <c r="C13" s="72" t="s">
        <v>155</v>
      </c>
    </row>
    <row r="14" spans="1:3" ht="25.5" x14ac:dyDescent="0.25">
      <c r="A14" s="65" t="s">
        <v>56</v>
      </c>
      <c r="B14" s="5" t="s">
        <v>57</v>
      </c>
      <c r="C14" s="73" t="s">
        <v>169</v>
      </c>
    </row>
    <row r="15" spans="1:3" x14ac:dyDescent="0.25">
      <c r="A15" s="65" t="s">
        <v>58</v>
      </c>
      <c r="B15" s="5" t="s">
        <v>59</v>
      </c>
      <c r="C15" s="72" t="s">
        <v>156</v>
      </c>
    </row>
    <row r="16" spans="1:3" x14ac:dyDescent="0.25">
      <c r="A16" s="65" t="s">
        <v>60</v>
      </c>
      <c r="B16" s="6" t="s">
        <v>61</v>
      </c>
      <c r="C16" s="72" t="s">
        <v>149</v>
      </c>
    </row>
    <row r="17" spans="1:3" ht="25.5" x14ac:dyDescent="0.25">
      <c r="A17" s="65" t="s">
        <v>62</v>
      </c>
      <c r="B17" s="6" t="s">
        <v>63</v>
      </c>
      <c r="C17" s="72" t="s">
        <v>159</v>
      </c>
    </row>
    <row r="18" spans="1:3" x14ac:dyDescent="0.25">
      <c r="A18" s="65" t="s">
        <v>64</v>
      </c>
      <c r="B18" s="7" t="s">
        <v>65</v>
      </c>
      <c r="C18" s="72" t="s">
        <v>149</v>
      </c>
    </row>
    <row r="19" spans="1:3" x14ac:dyDescent="0.25">
      <c r="A19" s="65" t="s">
        <v>66</v>
      </c>
      <c r="B19" s="6" t="s">
        <v>67</v>
      </c>
      <c r="C19" s="72" t="s">
        <v>160</v>
      </c>
    </row>
    <row r="20" spans="1:3" x14ac:dyDescent="0.25">
      <c r="A20" s="65" t="s">
        <v>68</v>
      </c>
      <c r="B20" s="6" t="s">
        <v>69</v>
      </c>
      <c r="C20" s="72" t="s">
        <v>149</v>
      </c>
    </row>
    <row r="21" spans="1:3" x14ac:dyDescent="0.25">
      <c r="A21" s="65" t="s">
        <v>70</v>
      </c>
      <c r="B21" s="6" t="s">
        <v>71</v>
      </c>
      <c r="C21" s="72" t="s">
        <v>149</v>
      </c>
    </row>
    <row r="22" spans="1:3" x14ac:dyDescent="0.25">
      <c r="A22" s="66" t="s">
        <v>72</v>
      </c>
      <c r="B22" s="8" t="s">
        <v>73</v>
      </c>
      <c r="C22" s="72" t="s">
        <v>149</v>
      </c>
    </row>
    <row r="23" spans="1:3" ht="38.25" x14ac:dyDescent="0.25">
      <c r="A23" s="65" t="s">
        <v>79</v>
      </c>
      <c r="B23" s="6" t="s">
        <v>94</v>
      </c>
      <c r="C23" s="72" t="s">
        <v>157</v>
      </c>
    </row>
    <row r="24" spans="1:3" ht="114.75" x14ac:dyDescent="0.25">
      <c r="A24" s="65" t="s">
        <v>80</v>
      </c>
      <c r="B24" s="6">
        <v>3</v>
      </c>
      <c r="C24" s="72" t="s">
        <v>158</v>
      </c>
    </row>
    <row r="25" spans="1:3" x14ac:dyDescent="0.25">
      <c r="A25" s="3" t="s">
        <v>31</v>
      </c>
      <c r="B25" s="68" t="s">
        <v>141</v>
      </c>
      <c r="C25" s="72"/>
    </row>
    <row r="26" spans="1:3" x14ac:dyDescent="0.25">
      <c r="A26" s="151" t="s">
        <v>137</v>
      </c>
      <c r="B26" s="151"/>
      <c r="C26" s="9" t="s">
        <v>161</v>
      </c>
    </row>
    <row r="27" spans="1:3" x14ac:dyDescent="0.25">
      <c r="A27" s="151" t="s">
        <v>10</v>
      </c>
      <c r="B27" s="151"/>
      <c r="C27" s="67">
        <v>12580</v>
      </c>
    </row>
  </sheetData>
  <sheetProtection algorithmName="SHA-512" hashValue="svPxgok3ZNt4t6aZ1WvCbd/QD9yMnAXcR4b7K+PhJ3tsuobngS6Zej3WN2OCcmVrM20/Jm5gQmBvAMMiedEaKw==" saltValue="gST7k4tJzmU/n5hGr/w3mg==" spinCount="100000" sheet="1" objects="1" scenarios="1" selectLockedCells="1" selectUnlockedCells="1"/>
  <mergeCells count="4">
    <mergeCell ref="A26:B26"/>
    <mergeCell ref="A3:C3"/>
    <mergeCell ref="A27:B27"/>
    <mergeCell ref="A1:C2"/>
  </mergeCells>
  <pageMargins left="0.7" right="0.7" top="0.78740157499999996" bottom="0.78740157499999996" header="0.3" footer="0.3"/>
  <pageSetup paperSize="9" scale="92" fitToWidth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5756-6072-4FA5-9761-F98192DDF5DE}">
  <sheetPr>
    <pageSetUpPr fitToPage="1"/>
  </sheetPr>
  <dimension ref="A1:C29"/>
  <sheetViews>
    <sheetView zoomScaleNormal="100" workbookViewId="0">
      <selection activeCell="C6" sqref="C6"/>
    </sheetView>
  </sheetViews>
  <sheetFormatPr defaultRowHeight="15" x14ac:dyDescent="0.25"/>
  <cols>
    <col min="1" max="1" width="34.42578125" customWidth="1"/>
    <col min="2" max="2" width="49" customWidth="1"/>
    <col min="3" max="3" width="49.140625" customWidth="1"/>
  </cols>
  <sheetData>
    <row r="1" spans="1:3" x14ac:dyDescent="0.25">
      <c r="A1" s="158" t="s">
        <v>74</v>
      </c>
      <c r="B1" s="159"/>
      <c r="C1" s="160"/>
    </row>
    <row r="2" spans="1:3" ht="15.75" thickBot="1" x14ac:dyDescent="0.3">
      <c r="A2" s="161"/>
      <c r="B2" s="162"/>
      <c r="C2" s="163"/>
    </row>
    <row r="3" spans="1:3" ht="15.75" x14ac:dyDescent="0.25">
      <c r="A3" s="148" t="s">
        <v>11</v>
      </c>
      <c r="B3" s="149"/>
      <c r="C3" s="150"/>
    </row>
    <row r="4" spans="1:3" ht="25.5" x14ac:dyDescent="0.25">
      <c r="A4" s="4" t="s">
        <v>12</v>
      </c>
      <c r="B4" s="4" t="s">
        <v>13</v>
      </c>
      <c r="C4" s="64" t="s">
        <v>37</v>
      </c>
    </row>
    <row r="5" spans="1:3" x14ac:dyDescent="0.25">
      <c r="A5" s="65" t="s">
        <v>38</v>
      </c>
      <c r="B5" s="5" t="s">
        <v>39</v>
      </c>
      <c r="C5" s="74" t="s">
        <v>149</v>
      </c>
    </row>
    <row r="6" spans="1:3" x14ac:dyDescent="0.25">
      <c r="A6" s="65" t="s">
        <v>40</v>
      </c>
      <c r="B6" s="5" t="s">
        <v>41</v>
      </c>
      <c r="C6" s="74" t="s">
        <v>171</v>
      </c>
    </row>
    <row r="7" spans="1:3" x14ac:dyDescent="0.25">
      <c r="A7" s="65" t="s">
        <v>42</v>
      </c>
      <c r="B7" s="6" t="s">
        <v>43</v>
      </c>
      <c r="C7" s="74" t="s">
        <v>43</v>
      </c>
    </row>
    <row r="8" spans="1:3" x14ac:dyDescent="0.25">
      <c r="A8" s="65" t="s">
        <v>44</v>
      </c>
      <c r="B8" s="6" t="s">
        <v>81</v>
      </c>
      <c r="C8" s="74" t="s">
        <v>162</v>
      </c>
    </row>
    <row r="9" spans="1:3" x14ac:dyDescent="0.25">
      <c r="A9" s="65" t="s">
        <v>46</v>
      </c>
      <c r="B9" s="7" t="s">
        <v>82</v>
      </c>
      <c r="C9" s="74" t="s">
        <v>153</v>
      </c>
    </row>
    <row r="10" spans="1:3" x14ac:dyDescent="0.25">
      <c r="A10" s="65" t="s">
        <v>48</v>
      </c>
      <c r="B10" s="6" t="s">
        <v>83</v>
      </c>
      <c r="C10" s="74" t="s">
        <v>83</v>
      </c>
    </row>
    <row r="11" spans="1:3" x14ac:dyDescent="0.25">
      <c r="A11" s="65" t="s">
        <v>52</v>
      </c>
      <c r="B11" s="6" t="s">
        <v>84</v>
      </c>
      <c r="C11" s="74" t="s">
        <v>163</v>
      </c>
    </row>
    <row r="12" spans="1:3" x14ac:dyDescent="0.25">
      <c r="A12" s="65" t="s">
        <v>54</v>
      </c>
      <c r="B12" s="6" t="s">
        <v>85</v>
      </c>
      <c r="C12" s="74" t="s">
        <v>164</v>
      </c>
    </row>
    <row r="13" spans="1:3" ht="25.5" x14ac:dyDescent="0.25">
      <c r="A13" s="66" t="s">
        <v>56</v>
      </c>
      <c r="B13" s="8" t="s">
        <v>86</v>
      </c>
      <c r="C13" s="74" t="s">
        <v>165</v>
      </c>
    </row>
    <row r="14" spans="1:3" x14ac:dyDescent="0.25">
      <c r="A14" s="65" t="s">
        <v>75</v>
      </c>
      <c r="B14" s="5" t="s">
        <v>87</v>
      </c>
      <c r="C14" s="74" t="s">
        <v>149</v>
      </c>
    </row>
    <row r="15" spans="1:3" x14ac:dyDescent="0.25">
      <c r="A15" s="65" t="s">
        <v>58</v>
      </c>
      <c r="B15" s="5" t="s">
        <v>59</v>
      </c>
      <c r="C15" s="74" t="s">
        <v>166</v>
      </c>
    </row>
    <row r="16" spans="1:3" x14ac:dyDescent="0.25">
      <c r="A16" s="65" t="s">
        <v>76</v>
      </c>
      <c r="B16" s="6" t="s">
        <v>88</v>
      </c>
      <c r="C16" s="74" t="s">
        <v>149</v>
      </c>
    </row>
    <row r="17" spans="1:3" x14ac:dyDescent="0.25">
      <c r="A17" s="65" t="s">
        <v>60</v>
      </c>
      <c r="B17" s="6" t="s">
        <v>61</v>
      </c>
      <c r="C17" s="74" t="s">
        <v>149</v>
      </c>
    </row>
    <row r="18" spans="1:3" ht="25.5" x14ac:dyDescent="0.25">
      <c r="A18" s="65" t="s">
        <v>62</v>
      </c>
      <c r="B18" s="7" t="s">
        <v>89</v>
      </c>
      <c r="C18" s="74" t="s">
        <v>149</v>
      </c>
    </row>
    <row r="19" spans="1:3" x14ac:dyDescent="0.25">
      <c r="A19" s="65" t="s">
        <v>64</v>
      </c>
      <c r="B19" s="6" t="s">
        <v>65</v>
      </c>
      <c r="C19" s="74" t="s">
        <v>149</v>
      </c>
    </row>
    <row r="20" spans="1:3" x14ac:dyDescent="0.25">
      <c r="A20" s="65" t="s">
        <v>66</v>
      </c>
      <c r="B20" s="6" t="s">
        <v>90</v>
      </c>
      <c r="C20" s="74" t="s">
        <v>149</v>
      </c>
    </row>
    <row r="21" spans="1:3" ht="38.25" x14ac:dyDescent="0.25">
      <c r="A21" s="65" t="s">
        <v>77</v>
      </c>
      <c r="B21" s="6" t="s">
        <v>91</v>
      </c>
      <c r="C21" s="75">
        <v>5081</v>
      </c>
    </row>
    <row r="22" spans="1:3" x14ac:dyDescent="0.25">
      <c r="A22" s="66" t="s">
        <v>78</v>
      </c>
      <c r="B22" s="8" t="s">
        <v>92</v>
      </c>
      <c r="C22" s="74" t="s">
        <v>149</v>
      </c>
    </row>
    <row r="23" spans="1:3" ht="25.5" x14ac:dyDescent="0.25">
      <c r="A23" s="65" t="s">
        <v>70</v>
      </c>
      <c r="B23" s="5" t="s">
        <v>93</v>
      </c>
      <c r="C23" s="74" t="s">
        <v>149</v>
      </c>
    </row>
    <row r="24" spans="1:3" x14ac:dyDescent="0.25">
      <c r="A24" s="65" t="s">
        <v>72</v>
      </c>
      <c r="B24" s="5" t="s">
        <v>73</v>
      </c>
      <c r="C24" s="74" t="s">
        <v>149</v>
      </c>
    </row>
    <row r="25" spans="1:3" ht="38.25" x14ac:dyDescent="0.25">
      <c r="A25" s="65" t="s">
        <v>79</v>
      </c>
      <c r="B25" s="6" t="s">
        <v>94</v>
      </c>
      <c r="C25" s="72" t="s">
        <v>157</v>
      </c>
    </row>
    <row r="26" spans="1:3" ht="89.25" x14ac:dyDescent="0.25">
      <c r="A26" s="65" t="s">
        <v>80</v>
      </c>
      <c r="B26" s="6">
        <v>3</v>
      </c>
      <c r="C26" s="72" t="s">
        <v>158</v>
      </c>
    </row>
    <row r="27" spans="1:3" x14ac:dyDescent="0.25">
      <c r="A27" s="3" t="s">
        <v>31</v>
      </c>
      <c r="B27" s="10" t="s">
        <v>142</v>
      </c>
      <c r="C27" s="9"/>
    </row>
    <row r="28" spans="1:3" x14ac:dyDescent="0.25">
      <c r="A28" s="151" t="s">
        <v>137</v>
      </c>
      <c r="B28" s="151"/>
      <c r="C28" s="9" t="s">
        <v>167</v>
      </c>
    </row>
    <row r="29" spans="1:3" x14ac:dyDescent="0.25">
      <c r="A29" s="151" t="s">
        <v>10</v>
      </c>
      <c r="B29" s="151"/>
      <c r="C29" s="67">
        <v>15640</v>
      </c>
    </row>
  </sheetData>
  <sheetProtection algorithmName="SHA-512" hashValue="fGr4zvO33Gai1jEEZbPxMkIwAspR6WCVZhOikO7wYwC6vnr+QAMjynhLtbFQuog1nKVZ9yB0kCdOzu++JccZdA==" saltValue="v4oUWWLKNOmnwIH+vwZCIQ==" spinCount="100000" sheet="1" objects="1" scenarios="1" selectLockedCells="1" selectUnlockedCells="1"/>
  <mergeCells count="4">
    <mergeCell ref="A3:C3"/>
    <mergeCell ref="A29:B29"/>
    <mergeCell ref="A28:B28"/>
    <mergeCell ref="A1:C2"/>
  </mergeCells>
  <pageMargins left="0.7" right="0.7" top="0.78740157499999996" bottom="0.78740157499999996" header="0.3" footer="0.3"/>
  <pageSetup paperSize="9" scale="82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EC8D-57E5-4336-B14F-C1B72DE8E670}">
  <sheetPr>
    <pageSetUpPr fitToPage="1"/>
  </sheetPr>
  <dimension ref="A1:C29"/>
  <sheetViews>
    <sheetView zoomScaleNormal="100" workbookViewId="0">
      <selection activeCell="C10" sqref="C10"/>
    </sheetView>
  </sheetViews>
  <sheetFormatPr defaultRowHeight="15" x14ac:dyDescent="0.25"/>
  <cols>
    <col min="1" max="1" width="31.28515625" customWidth="1"/>
    <col min="2" max="2" width="49" customWidth="1"/>
    <col min="3" max="3" width="49.140625" customWidth="1"/>
  </cols>
  <sheetData>
    <row r="1" spans="1:3" x14ac:dyDescent="0.25">
      <c r="A1" s="158" t="s">
        <v>95</v>
      </c>
      <c r="B1" s="159"/>
      <c r="C1" s="160"/>
    </row>
    <row r="2" spans="1:3" ht="15.75" thickBot="1" x14ac:dyDescent="0.3">
      <c r="A2" s="161"/>
      <c r="B2" s="162"/>
      <c r="C2" s="163"/>
    </row>
    <row r="3" spans="1:3" ht="15.75" x14ac:dyDescent="0.25">
      <c r="A3" s="148" t="s">
        <v>11</v>
      </c>
      <c r="B3" s="149"/>
      <c r="C3" s="150"/>
    </row>
    <row r="4" spans="1:3" ht="25.5" x14ac:dyDescent="0.25">
      <c r="A4" s="4" t="s">
        <v>12</v>
      </c>
      <c r="B4" s="4" t="s">
        <v>13</v>
      </c>
      <c r="C4" s="64" t="s">
        <v>37</v>
      </c>
    </row>
    <row r="5" spans="1:3" x14ac:dyDescent="0.25">
      <c r="A5" s="65" t="s">
        <v>38</v>
      </c>
      <c r="B5" s="5" t="s">
        <v>39</v>
      </c>
      <c r="C5" s="74" t="s">
        <v>149</v>
      </c>
    </row>
    <row r="6" spans="1:3" x14ac:dyDescent="0.25">
      <c r="A6" s="65" t="s">
        <v>40</v>
      </c>
      <c r="B6" s="5" t="s">
        <v>96</v>
      </c>
      <c r="C6" s="74" t="s">
        <v>170</v>
      </c>
    </row>
    <row r="7" spans="1:3" x14ac:dyDescent="0.25">
      <c r="A7" s="65" t="s">
        <v>42</v>
      </c>
      <c r="B7" s="6" t="s">
        <v>43</v>
      </c>
      <c r="C7" s="74" t="s">
        <v>43</v>
      </c>
    </row>
    <row r="8" spans="1:3" x14ac:dyDescent="0.25">
      <c r="A8" s="65" t="s">
        <v>44</v>
      </c>
      <c r="B8" s="6" t="s">
        <v>81</v>
      </c>
      <c r="C8" s="74" t="s">
        <v>162</v>
      </c>
    </row>
    <row r="9" spans="1:3" x14ac:dyDescent="0.25">
      <c r="A9" s="65" t="s">
        <v>46</v>
      </c>
      <c r="B9" s="7" t="s">
        <v>47</v>
      </c>
      <c r="C9" s="74" t="s">
        <v>153</v>
      </c>
    </row>
    <row r="10" spans="1:3" x14ac:dyDescent="0.25">
      <c r="A10" s="65" t="s">
        <v>48</v>
      </c>
      <c r="B10" s="6" t="s">
        <v>83</v>
      </c>
      <c r="C10" s="74" t="s">
        <v>83</v>
      </c>
    </row>
    <row r="11" spans="1:3" x14ac:dyDescent="0.25">
      <c r="A11" s="65" t="s">
        <v>52</v>
      </c>
      <c r="B11" s="6" t="s">
        <v>53</v>
      </c>
      <c r="C11" s="74" t="s">
        <v>154</v>
      </c>
    </row>
    <row r="12" spans="1:3" x14ac:dyDescent="0.25">
      <c r="A12" s="65" t="s">
        <v>54</v>
      </c>
      <c r="B12" s="6" t="s">
        <v>55</v>
      </c>
      <c r="C12" s="74" t="s">
        <v>164</v>
      </c>
    </row>
    <row r="13" spans="1:3" ht="25.5" x14ac:dyDescent="0.25">
      <c r="A13" s="66" t="s">
        <v>56</v>
      </c>
      <c r="B13" s="8" t="s">
        <v>97</v>
      </c>
      <c r="C13" s="74" t="s">
        <v>168</v>
      </c>
    </row>
    <row r="14" spans="1:3" x14ac:dyDescent="0.25">
      <c r="A14" s="65" t="s">
        <v>75</v>
      </c>
      <c r="B14" s="5" t="s">
        <v>98</v>
      </c>
      <c r="C14" s="74" t="s">
        <v>149</v>
      </c>
    </row>
    <row r="15" spans="1:3" x14ac:dyDescent="0.25">
      <c r="A15" s="65" t="s">
        <v>58</v>
      </c>
      <c r="B15" s="5" t="s">
        <v>59</v>
      </c>
      <c r="C15" s="74" t="s">
        <v>166</v>
      </c>
    </row>
    <row r="16" spans="1:3" x14ac:dyDescent="0.25">
      <c r="A16" s="65" t="s">
        <v>76</v>
      </c>
      <c r="B16" s="6" t="s">
        <v>88</v>
      </c>
      <c r="C16" s="74" t="s">
        <v>149</v>
      </c>
    </row>
    <row r="17" spans="1:3" x14ac:dyDescent="0.25">
      <c r="A17" s="65" t="s">
        <v>60</v>
      </c>
      <c r="B17" s="6" t="s">
        <v>61</v>
      </c>
      <c r="C17" s="74" t="s">
        <v>149</v>
      </c>
    </row>
    <row r="18" spans="1:3" ht="25.5" x14ac:dyDescent="0.25">
      <c r="A18" s="65" t="s">
        <v>62</v>
      </c>
      <c r="B18" s="7" t="s">
        <v>89</v>
      </c>
      <c r="C18" s="74" t="s">
        <v>149</v>
      </c>
    </row>
    <row r="19" spans="1:3" x14ac:dyDescent="0.25">
      <c r="A19" s="65" t="s">
        <v>64</v>
      </c>
      <c r="B19" s="6" t="s">
        <v>65</v>
      </c>
      <c r="C19" s="74" t="s">
        <v>149</v>
      </c>
    </row>
    <row r="20" spans="1:3" x14ac:dyDescent="0.25">
      <c r="A20" s="65" t="s">
        <v>66</v>
      </c>
      <c r="B20" s="6" t="s">
        <v>99</v>
      </c>
      <c r="C20" s="74" t="s">
        <v>149</v>
      </c>
    </row>
    <row r="21" spans="1:3" x14ac:dyDescent="0.25">
      <c r="A21" s="65" t="s">
        <v>68</v>
      </c>
      <c r="B21" s="6" t="s">
        <v>69</v>
      </c>
      <c r="C21" s="75" t="s">
        <v>149</v>
      </c>
    </row>
    <row r="22" spans="1:3" x14ac:dyDescent="0.25">
      <c r="A22" s="66" t="s">
        <v>78</v>
      </c>
      <c r="B22" s="8" t="s">
        <v>92</v>
      </c>
      <c r="C22" s="74" t="s">
        <v>149</v>
      </c>
    </row>
    <row r="23" spans="1:3" ht="25.5" x14ac:dyDescent="0.25">
      <c r="A23" s="65" t="s">
        <v>70</v>
      </c>
      <c r="B23" s="5" t="s">
        <v>93</v>
      </c>
      <c r="C23" s="74" t="s">
        <v>149</v>
      </c>
    </row>
    <row r="24" spans="1:3" x14ac:dyDescent="0.25">
      <c r="A24" s="65" t="s">
        <v>72</v>
      </c>
      <c r="B24" s="5" t="s">
        <v>73</v>
      </c>
      <c r="C24" s="74" t="s">
        <v>149</v>
      </c>
    </row>
    <row r="25" spans="1:3" ht="38.25" x14ac:dyDescent="0.25">
      <c r="A25" s="65" t="s">
        <v>79</v>
      </c>
      <c r="B25" s="6" t="s">
        <v>94</v>
      </c>
      <c r="C25" s="72" t="s">
        <v>157</v>
      </c>
    </row>
    <row r="26" spans="1:3" ht="114.75" x14ac:dyDescent="0.25">
      <c r="A26" s="65" t="s">
        <v>80</v>
      </c>
      <c r="B26" s="6">
        <v>3</v>
      </c>
      <c r="C26" s="72" t="s">
        <v>158</v>
      </c>
    </row>
    <row r="27" spans="1:3" x14ac:dyDescent="0.25">
      <c r="A27" s="3" t="s">
        <v>31</v>
      </c>
      <c r="B27" s="68" t="s">
        <v>143</v>
      </c>
      <c r="C27" s="9"/>
    </row>
    <row r="28" spans="1:3" x14ac:dyDescent="0.25">
      <c r="A28" s="151" t="s">
        <v>137</v>
      </c>
      <c r="B28" s="151"/>
      <c r="C28" s="9" t="s">
        <v>167</v>
      </c>
    </row>
    <row r="29" spans="1:3" x14ac:dyDescent="0.25">
      <c r="A29" s="151" t="s">
        <v>10</v>
      </c>
      <c r="B29" s="151"/>
      <c r="C29" s="67">
        <v>12460</v>
      </c>
    </row>
  </sheetData>
  <sheetProtection algorithmName="SHA-512" hashValue="pG/8pOBOyCJbmtYt34xPmpWFm0AnE/QBkiJuilQESEgelEj9/CiZCtwtpJ5ECLBziG3YOi4HurUPD37llLaJFg==" saltValue="+yDggNMT5bnwW6XyqUK7hA==" spinCount="100000" sheet="1" objects="1" scenarios="1" selectLockedCells="1" selectUnlockedCells="1"/>
  <mergeCells count="4">
    <mergeCell ref="A29:B29"/>
    <mergeCell ref="A3:C3"/>
    <mergeCell ref="A28:B28"/>
    <mergeCell ref="A1:C2"/>
  </mergeCells>
  <pageMargins left="0.7" right="0.7" top="0.78740157499999996" bottom="0.78740157499999996" header="0.3" footer="0.3"/>
  <pageSetup paperSize="9" scale="85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E A A B Q S w M E F A A C A A g A h H B R W k K t j 1 C l A A A A 9 w A A A B I A H A B D b 2 5 m a W c v U G F j a 2 F n Z S 5 4 b W w g o h g A K K A U A A A A A A A A A A A A A A A A A A A A A A A A A A A A h Y 8 x D o I w G I W v Q r r T F h g E 8 l M G V k l M T I x x a 0 q F R i i G F s v d H D y S V x C j q J v j + 9 4 3 v H e / 3 i C f u t a 7 y M G o X m c o w B R 5 U o u + U r r O 0 G i P f o x y B h s u T r y W 3 i x r k 0 6 m y l B j 7 T k l x D m H X Y T 7 o S Y h p Q H Z l + u t a G T H 0 U d W / 2 V f a W O 5 F h I x 2 L 3 G s B A H U Y K D e J V g C m S h U C r 9 N c J 5 8 L P 9 g V C M r R 0 H y Y T x i w O Q J Q J 5 n 2 A P U E s D B B Q A A g A I A I R w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c F F a J 9 B 5 2 6 I B A A C l A g A A E w A c A E Z v c m 1 1 b G F z L 1 N l Y 3 R p b 2 4 x L m 0 g o h g A K K A U A A A A A A A A A A A A A A A A A A A A A A A A A A A A j V H N a t t A E L 4 b / A 7 D 9 m K D M H Y T c k j w I d g p T Z O G g p Q W Y p m w l s Z Y 3 d W O 2 F 0 J K 8 a H P E C e o C c 9 Q F 6 g k N O 2 7 x V Z j n F S W u i y s P D N z P c z a z C y C S n w t + / g p N 1 q t 8 y C a 4 z h M 6 n E k i 5 h C B J t u w X 1 u Y k 1 f a + B s 2 W E s v e N t J g R i c 6 H R G J v R M q i s q b D v h 6 H / S M Y X / l h f w C n F 8 G 1 u 7 + 8 c g 8 N M j g 8 6 B 8 1 R V A c Y o p d V Y g S z k c B Z J r g 0 3 V 4 q 1 2 V R l S 4 C k w q K S 9 4 m F E s J I / L c D O W b n 3 B D O / q e U E F V w m Y D K N k n g g e Y W 8 p z Z J 1 P V C 5 l B 5 Y n W P X 2 9 r f R b r 1 F 4 i 2 z t H k W U 3 O L a Z D t q s y 7 y J R 8 Z A 1 T W y 6 n o y 5 5 d M X i n f s x l U L y Q v 3 C A b h r n B P v y t U l I P 7 q a l Q 7 p H V v A G f 1 R v 5 o i k l i x + R x 6 h N 5 6 2 6 B 5 O X + q m U f s Q l 1 2 a 4 M T v t 7 q X S X z 9 U f d 0 T 2 D L b E w e a K z M n n Y 5 I 5 q k K y g x N 5 z + c e a s V 8 / e b g s v R e L 9 G V z U t G y U E i 0 u 7 9 m D F t g r v d z h X 5 S v 4 4 O / w 4 Z / w m S B F a R K J + k / n X O T S 8 j d C 6 2 6 7 l a h / p D 5 5 B l B L A Q I t A B Q A A g A I A I R w U V p C r Y 9 Q p Q A A A P c A A A A S A A A A A A A A A A A A A A A A A A A A A A B D b 2 5 m a W c v U G F j a 2 F n Z S 5 4 b W x Q S w E C L Q A U A A I A C A C E c F F a D 8 r p q 6 Q A A A D p A A A A E w A A A A A A A A A A A A A A A A D x A A A A W 0 N v b n R l b n R f V H l w Z X N d L n h t b F B L A Q I t A B Q A A g A I A I R w U V o n 0 H n b o g E A A K U C A A A T A A A A A A A A A A A A A A A A A O I B A A B G b 3 J t d W x h c y 9 T Z W N 0 a W 9 u M S 5 t U E s F B g A A A A A D A A M A w g A A A N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0 M A A A A A A A A +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1 v b m l 0 b 3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V h O T U 4 O G E t M G Y 3 M y 0 0 M W E x L W F j N G Q t Z j l j Z G M 1 Y z V k Z m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3 V D E z O j A z O j U 3 L j Q 3 N D A x M D V a I i A v P j x F b n R y e S B U e X B l P S J G a W x s Q 2 9 s d W 1 u V H l w Z X M i I F Z h b H V l P S J z Q m d B Q U F B W T 0 i I C 8 + P E V u d H J 5 I F R 5 c G U 9 I k Z p b G x D b 2 x 1 b W 5 O Y W 1 l c y I g V m F s d W U 9 I n N b J n F 1 b 3 Q 7 U 3 B l Y 2 l m a W t h Y 2 U g T E N E I G J l e i B k b 2 t v d s O h b s O t J n F 1 b 3 Q 7 L C Z x d W 9 0 O 0 N v b H V t b j I m c X V v d D s s J n F 1 b 3 Q 7 Q 2 9 s d W 1 u M y Z x d W 9 0 O y w m c X V v d D t D b 2 x 1 b W 4 0 J n F 1 b 3 Q 7 L C Z x d W 9 0 O 0 V r b 2 5 v b W l j a 8 O h I G Z h a 3 V s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5 p d G 9 y e S 9 B d X R v U m V t b 3 Z l Z E N v b H V t b n M x L n t T c G V j a W Z p a 2 F j Z S B M Q 0 Q g Y m V 6 I G R v a 2 9 2 w 6 F u w 6 0 s M H 0 m c X V v d D s s J n F 1 b 3 Q 7 U 2 V j d G l v b j E v T W 9 u a X R v c n k v Q X V 0 b 1 J l b W 9 2 Z W R D b 2 x 1 b W 5 z M S 5 7 Q 2 9 s d W 1 u M i w x f S Z x d W 9 0 O y w m c X V v d D t T Z W N 0 a W 9 u M S 9 N b 2 5 p d G 9 y e S 9 B d X R v U m V t b 3 Z l Z E N v b H V t b n M x L n t D b 2 x 1 b W 4 z L D J 9 J n F 1 b 3 Q 7 L C Z x d W 9 0 O 1 N l Y 3 R p b 2 4 x L 0 1 v b m l 0 b 3 J 5 L 0 F 1 d G 9 S Z W 1 v d m V k Q 2 9 s d W 1 u c z E u e 0 N v b H V t b j Q s M 3 0 m c X V v d D s s J n F 1 b 3 Q 7 U 2 V j d G l v b j E v T W 9 u a X R v c n k v Q X V 0 b 1 J l b W 9 2 Z W R D b 2 x 1 b W 5 z M S 5 7 R W t v b m 9 t a W N r w 6 E g Z m F r d W x 0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b 2 5 p d G 9 y e S 9 B d X R v U m V t b 3 Z l Z E N v b H V t b n M x L n t T c G V j a W Z p a 2 F j Z S B M Q 0 Q g Y m V 6 I G R v a 2 9 2 w 6 F u w 6 0 s M H 0 m c X V v d D s s J n F 1 b 3 Q 7 U 2 V j d G l v b j E v T W 9 u a X R v c n k v Q X V 0 b 1 J l b W 9 2 Z W R D b 2 x 1 b W 5 z M S 5 7 Q 2 9 s d W 1 u M i w x f S Z x d W 9 0 O y w m c X V v d D t T Z W N 0 a W 9 u M S 9 N b 2 5 p d G 9 y e S 9 B d X R v U m V t b 3 Z l Z E N v b H V t b n M x L n t D b 2 x 1 b W 4 z L D J 9 J n F 1 b 3 Q 7 L C Z x d W 9 0 O 1 N l Y 3 R p b 2 4 x L 0 1 v b m l 0 b 3 J 5 L 0 F 1 d G 9 S Z W 1 v d m V k Q 2 9 s d W 1 u c z E u e 0 N v b H V t b j Q s M 3 0 m c X V v d D s s J n F 1 b 3 Q 7 U 2 V j d G l v b j E v T W 9 u a X R v c n k v Q X V 0 b 1 J l b W 9 2 Z W R D b 2 x 1 b W 5 z M S 5 7 R W t v b m 9 t a W N r w 6 E g Z m F r d W x 0 Y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u a X R v c n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5 p d G 9 y e S 9 N b 2 5 p d G 9 y e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b m l 0 b 3 J 5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u a X R v c n k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x H 7 v M 5 D 7 0 Q p o 1 Q t x Z d z X e A A A A A A I A A A A A A A N m A A D A A A A A E A A A A B f 9 W i t q a r h m Q C l n 4 0 c z 3 v o A A A A A B I A A A K A A A A A Q A A A A N + 8 + o 4 a r J 3 j P f E 4 t 1 l g K w l A A A A C u G K b y v x j 8 x 3 l 3 h q H o 9 H 2 N c W c r c w K g 2 L j 3 v 1 i O 3 s y v e z g I Z H h Z B 6 + S T I w 4 k f L Y A i p V 7 z m y J P Y 5 i K L v p Z t t I i a i x q 3 u / 4 k O H d K U n x e / 9 y z 9 b h Q A A A D A Q Y 2 F u T L / Z W z 0 1 V g Q / F H o c 1 x 3 r Q = = < / D a t a M a s h u p > 
</file>

<file path=customXml/itemProps1.xml><?xml version="1.0" encoding="utf-8"?>
<ds:datastoreItem xmlns:ds="http://schemas.openxmlformats.org/officeDocument/2006/customXml" ds:itemID="{C792B4AE-4486-489F-848D-FFC6DEA56A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Objednávka</vt:lpstr>
      <vt:lpstr>Rekapitulace</vt:lpstr>
      <vt:lpstr>LCD bez dokování</vt:lpstr>
      <vt:lpstr>LCD</vt:lpstr>
      <vt:lpstr>NTB_14</vt:lpstr>
      <vt:lpstr>NTB_16_vykonny</vt:lpstr>
      <vt:lpstr>NTB_16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Rokos Jiří</dc:creator>
  <cp:lastModifiedBy>Brůžková Lenka Ing.</cp:lastModifiedBy>
  <cp:lastPrinted>2025-03-19T14:31:50Z</cp:lastPrinted>
  <dcterms:created xsi:type="dcterms:W3CDTF">2015-06-05T18:19:34Z</dcterms:created>
  <dcterms:modified xsi:type="dcterms:W3CDTF">2025-05-13T12:31:20Z</dcterms:modified>
</cp:coreProperties>
</file>